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<sst xmlns="http://schemas.openxmlformats.org/spreadsheetml/2006/main" uniqueCount="116">
  <si>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</si>
  <si>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</si>
  <si>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</si>
  <si>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</si>
  <si>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</si>
  <si>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</si>
  <si>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</si>
  <si>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</si>
  <si>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</si>
  <si>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</si>
  <si>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</si>
  <si>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</si>
  <si>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</si>
  <si>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</si>
  <si>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</si>
  <si>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</si>
  <si>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(docente retirado)</t>
  </si>
  <si>
    <t>es</t>
  </si>
  <si>
    <t>Aitor Garay Sánchez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</si>
  <si>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</si>
  <si>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</si>
  <si>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</si>
  <si>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</si>
  <si>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</si>
  <si>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</si>
  <si>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</si>
  <si>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</si>
  <si>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</si>
  <si>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</si>
  <si>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</si>
  <si>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</si>
  <si>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</si>
  <si>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</si>
  <si>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</si>
  <si>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</si>
  <si>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</si>
  <si>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</si>
  <si>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</si>
  <si>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</si>
  <si>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</si>
  <si>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</si>
  <si>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</si>
  <si>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</si>
  <si>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</si>
  <si>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</si>
  <si>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</si>
  <si>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</si>
  <si>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</si>
  <si>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</si>
  <si>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</si>
  <si>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</si>
  <si>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</si>
  <si>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</si>
  <si>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</si>
  <si>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</si>
  <si>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</si>
  <si>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</si>
  <si>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</si>
  <si>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</si>
  <si>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</si>
  <si>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</si>
  <si>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</si>
  <si>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</si>
  <si>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</si>
  <si>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</si>
  <si>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</si>
  <si>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</si>
  <si>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</si>
  <si>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</si>
  <si>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</si>
  <si>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</si>
  <si>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</si>
  <si>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</si>
  <si>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</si>
  <si>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</si>
  <si>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</si>
  <si>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</si>
  <si>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</si>
  <si>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</si>
  <si>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</si>
  <si>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</si>
  <si>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</si>
  <si>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</si>
  <si>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</si>
  <si>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</si>
  <si>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</si>
  <si>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</si>
  <si>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</si>
  <si>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</si>
  <si>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Dra. Cristina Orts</t>
  </si>
  <si>
    <t>María Prieto Fernández</t>
  </si>
  <si>
    <t>FR</t>
  </si>
  <si>
    <t>fr</t>
  </si>
  <si>
    <t>Alexandre Kubicki</t>
  </si>
  <si>
    <t>Hugo del Rabal</t>
  </si>
  <si>
    <t>Natalia Brandín de la Cruz</t>
  </si>
  <si>
    <t>CN</t>
  </si>
  <si>
    <t>cn</t>
  </si>
  <si>
    <t>EN</t>
  </si>
  <si>
    <t>en</t>
  </si>
  <si>
    <t>Gerard Muñoz Castro</t>
  </si>
  <si>
    <t>Helena D. Silman Cohen</t>
  </si>
  <si>
    <t>Zoe Queally</t>
  </si>
  <si>
    <t>PT</t>
  </si>
  <si>
    <t>pt</t>
  </si>
  <si>
    <t>Ana Madeira</t>
  </si>
  <si>
    <t>Estefania Garcia</t>
  </si>
  <si>
    <t>Rui Silvestre</t>
  </si>
  <si>
    <t>Sara Rosado</t>
  </si>
  <si>
    <t>LA</t>
  </si>
  <si>
    <t>la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</si>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</sst>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9"/>
  <sheetViews>
    <sheetView tabSelected="0" workbookViewId="0" showGridLines="true" showRowColHeaders="1">
      <selection activeCell="J209" sqref="J209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5" bestFit="true" customWidth="true" style="0"/>
    <col min="10" max="10" width="16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50</v>
      </c>
      <c r="D4" s="6">
        <v>22381.07</v>
      </c>
      <c r="E4" s="4">
        <v>157</v>
      </c>
      <c r="F4" s="6">
        <f>IF(D4&gt;500,500,D4)</f>
        <v>500</v>
      </c>
      <c r="G4" s="6">
        <f>D4-F4</f>
        <v>21881.07</v>
      </c>
      <c r="H4" s="6">
        <f>G4*C4</f>
        <v>1094053.5</v>
      </c>
      <c r="I4" s="6">
        <f>F4+G4-H4</f>
        <v>-1071672.43</v>
      </c>
      <c r="J4" s="6">
        <f>IF(I4*C4&gt;2500,2500,I4*C4)</f>
        <v>-53583621.5</v>
      </c>
    </row>
    <row r="5" spans="1:10">
      <c r="A5" s="1" t="s">
        <v>18</v>
      </c>
      <c r="B5" s="1" t="s">
        <v>17</v>
      </c>
      <c r="C5" s="7">
        <v>0.35</v>
      </c>
      <c r="D5" s="8">
        <v>2165.0</v>
      </c>
      <c r="E5" s="1">
        <v>14</v>
      </c>
      <c r="F5" s="8">
        <f>IF(D5&gt;500,500,D5)</f>
        <v>500</v>
      </c>
      <c r="G5" s="8">
        <f>D5-F5</f>
        <v>1665</v>
      </c>
      <c r="H5" s="8">
        <f>G5*C5</f>
        <v>582.75</v>
      </c>
      <c r="I5" s="8">
        <f>F5+G5-H5</f>
        <v>1582.25</v>
      </c>
      <c r="J5" s="8">
        <f>IF(I5*C5&gt;2500,2500,I5*C5)</f>
        <v>553.7875</v>
      </c>
    </row>
    <row r="6" spans="1:10">
      <c r="A6" s="4" t="s">
        <v>19</v>
      </c>
      <c r="B6" s="4" t="s">
        <v>17</v>
      </c>
      <c r="C6" s="5">
        <v>0.35</v>
      </c>
      <c r="D6" s="6">
        <v>210.0</v>
      </c>
      <c r="E6" s="4">
        <v>3</v>
      </c>
      <c r="F6" s="6">
        <f>IF(D6&gt;500,500,D6)</f>
        <v>210</v>
      </c>
      <c r="G6" s="6">
        <f>D6-F6</f>
        <v>0</v>
      </c>
      <c r="H6" s="6">
        <f>G6*C6</f>
        <v>0</v>
      </c>
      <c r="I6" s="6">
        <f>F6+G6-H6</f>
        <v>210</v>
      </c>
      <c r="J6" s="6">
        <f>IF(I6*C6&gt;2500,2500,I6*C6)</f>
        <v>73.5</v>
      </c>
    </row>
    <row r="7" spans="1:10">
      <c r="A7" s="1" t="s">
        <v>20</v>
      </c>
      <c r="B7" s="1" t="s">
        <v>17</v>
      </c>
      <c r="C7" s="7">
        <v>0.35</v>
      </c>
      <c r="D7" s="8">
        <v>468.0</v>
      </c>
      <c r="E7" s="1">
        <v>4</v>
      </c>
      <c r="F7" s="8">
        <f>IF(D7&gt;500,500,D7)</f>
        <v>468</v>
      </c>
      <c r="G7" s="8">
        <f>D7-F7</f>
        <v>0</v>
      </c>
      <c r="H7" s="8">
        <f>G7*C7</f>
        <v>0</v>
      </c>
      <c r="I7" s="8">
        <f>F7+G7-H7</f>
        <v>468</v>
      </c>
      <c r="J7" s="8">
        <f>IF(I7*C7&gt;2500,2500,I7*C7)</f>
        <v>163.8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0.5</v>
      </c>
      <c r="D9" s="8">
        <v>1296.5</v>
      </c>
      <c r="E9" s="1">
        <v>10</v>
      </c>
      <c r="F9" s="8">
        <f>IF(D9&gt;500,500,D9)</f>
        <v>500</v>
      </c>
      <c r="G9" s="8">
        <f>D9-F9</f>
        <v>796.5</v>
      </c>
      <c r="H9" s="8">
        <f>G9*C9</f>
        <v>398.25</v>
      </c>
      <c r="I9" s="8">
        <f>F9+G9-H9</f>
        <v>898.25</v>
      </c>
      <c r="J9" s="8">
        <f>IF(I9*C9&gt;2500,2500,I9*C9)</f>
        <v>449.125</v>
      </c>
    </row>
    <row r="10" spans="1:10">
      <c r="A10" s="4" t="s">
        <v>23</v>
      </c>
      <c r="B10" s="4" t="s">
        <v>17</v>
      </c>
      <c r="C10" s="5">
        <v>0.35</v>
      </c>
      <c r="D10" s="6">
        <v>1303.5</v>
      </c>
      <c r="E10" s="4">
        <v>8</v>
      </c>
      <c r="F10" s="6">
        <f>IF(D10&gt;500,500,D10)</f>
        <v>500</v>
      </c>
      <c r="G10" s="6">
        <f>D10-F10</f>
        <v>803.5</v>
      </c>
      <c r="H10" s="6">
        <f>G10*C10</f>
        <v>281.225</v>
      </c>
      <c r="I10" s="6">
        <f>F10+G10-H10</f>
        <v>1022.275</v>
      </c>
      <c r="J10" s="6">
        <f>IF(I10*C10&gt;2500,2500,I10*C10)</f>
        <v>357.79625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0.5</v>
      </c>
      <c r="D12" s="6">
        <v>940.0</v>
      </c>
      <c r="E12" s="4">
        <v>8</v>
      </c>
      <c r="F12" s="6">
        <f>IF(D12&gt;500,500,D12)</f>
        <v>500</v>
      </c>
      <c r="G12" s="6">
        <f>D12-F12</f>
        <v>440</v>
      </c>
      <c r="H12" s="6">
        <f>G12*C12</f>
        <v>220</v>
      </c>
      <c r="I12" s="6">
        <f>F12+G12-H12</f>
        <v>720</v>
      </c>
      <c r="J12" s="6">
        <f>IF(I12*C12&gt;2500,2500,I12*C12)</f>
        <v>360</v>
      </c>
    </row>
    <row r="13" spans="1:10">
      <c r="A13" s="1" t="s">
        <v>26</v>
      </c>
      <c r="B13" s="1" t="s">
        <v>17</v>
      </c>
      <c r="C13" s="7">
        <v>0.5</v>
      </c>
      <c r="D13" s="8">
        <v>150.0</v>
      </c>
      <c r="E13" s="1">
        <v>1</v>
      </c>
      <c r="F13" s="8">
        <f>IF(D13&gt;500,500,D13)</f>
        <v>150</v>
      </c>
      <c r="G13" s="8">
        <f>D13-F13</f>
        <v>0</v>
      </c>
      <c r="H13" s="8">
        <f>G13*C13</f>
        <v>0</v>
      </c>
      <c r="I13" s="8">
        <f>F13+G13-H13</f>
        <v>150</v>
      </c>
      <c r="J13" s="8">
        <f>IF(I13*C13&gt;2500,2500,I13*C13)</f>
        <v>75</v>
      </c>
    </row>
    <row r="14" spans="1:10">
      <c r="A14" s="4" t="s">
        <v>27</v>
      </c>
      <c r="B14" s="4" t="s">
        <v>17</v>
      </c>
      <c r="C14" s="5">
        <v>0.35</v>
      </c>
      <c r="D14" s="6">
        <v>1032.5</v>
      </c>
      <c r="E14" s="4">
        <v>8</v>
      </c>
      <c r="F14" s="6">
        <f>IF(D14&gt;500,500,D14)</f>
        <v>500</v>
      </c>
      <c r="G14" s="6">
        <f>D14-F14</f>
        <v>532.5</v>
      </c>
      <c r="H14" s="6">
        <f>G14*C14</f>
        <v>186.375</v>
      </c>
      <c r="I14" s="6">
        <f>F14+G14-H14</f>
        <v>846.125</v>
      </c>
      <c r="J14" s="6">
        <f>IF(I14*C14&gt;2500,2500,I14*C14)</f>
        <v>296.14375</v>
      </c>
    </row>
    <row r="15" spans="1:10">
      <c r="A15" s="1" t="s">
        <v>28</v>
      </c>
      <c r="B15" s="1" t="s">
        <v>17</v>
      </c>
      <c r="C15" s="7">
        <v>0.35</v>
      </c>
      <c r="D15" s="8">
        <v>450.0</v>
      </c>
      <c r="E15" s="1">
        <v>3</v>
      </c>
      <c r="F15" s="8">
        <f>IF(D15&gt;500,500,D15)</f>
        <v>450</v>
      </c>
      <c r="G15" s="8">
        <f>D15-F15</f>
        <v>0</v>
      </c>
      <c r="H15" s="8">
        <f>G15*C15</f>
        <v>0</v>
      </c>
      <c r="I15" s="8">
        <f>F15+G15-H15</f>
        <v>450</v>
      </c>
      <c r="J15" s="8">
        <f>IF(I15*C15&gt;2500,2500,I15*C15)</f>
        <v>157.5</v>
      </c>
    </row>
    <row r="16" spans="1:10">
      <c r="A16" s="4" t="s">
        <v>29</v>
      </c>
      <c r="B16" s="4" t="s">
        <v>17</v>
      </c>
      <c r="C16" s="5">
        <v>0.35</v>
      </c>
      <c r="D16" s="6">
        <v>945.0</v>
      </c>
      <c r="E16" s="4">
        <v>7</v>
      </c>
      <c r="F16" s="6">
        <f>IF(D16&gt;500,500,D16)</f>
        <v>500</v>
      </c>
      <c r="G16" s="6">
        <f>D16-F16</f>
        <v>445</v>
      </c>
      <c r="H16" s="6">
        <f>G16*C16</f>
        <v>155.75</v>
      </c>
      <c r="I16" s="6">
        <f>F16+G16-H16</f>
        <v>789.25</v>
      </c>
      <c r="J16" s="6">
        <f>IF(I16*C16&gt;2500,2500,I16*C16)</f>
        <v>276.2375</v>
      </c>
    </row>
    <row r="17" spans="1:10">
      <c r="A17" s="1" t="s">
        <v>30</v>
      </c>
      <c r="B17" s="1" t="s">
        <v>17</v>
      </c>
      <c r="C17" s="7">
        <v>0.35</v>
      </c>
      <c r="D17" s="8">
        <v>4407.75</v>
      </c>
      <c r="E17" s="1">
        <v>25</v>
      </c>
      <c r="F17" s="8">
        <f>IF(D17&gt;500,500,D17)</f>
        <v>500</v>
      </c>
      <c r="G17" s="8">
        <f>D17-F17</f>
        <v>3907.75</v>
      </c>
      <c r="H17" s="8">
        <f>G17*C17</f>
        <v>1367.7125</v>
      </c>
      <c r="I17" s="8">
        <f>F17+G17-H17</f>
        <v>3040.0375</v>
      </c>
      <c r="J17" s="8">
        <f>IF(I17*C17&gt;2500,2500,I17*C17)</f>
        <v>1064.013125</v>
      </c>
    </row>
    <row r="18" spans="1:10">
      <c r="A18" s="4" t="s">
        <v>31</v>
      </c>
      <c r="B18" s="4" t="s">
        <v>17</v>
      </c>
      <c r="C18" s="5">
        <v>0.35</v>
      </c>
      <c r="D18" s="6">
        <v>540.0</v>
      </c>
      <c r="E18" s="4">
        <v>3</v>
      </c>
      <c r="F18" s="6">
        <f>IF(D18&gt;500,500,D18)</f>
        <v>500</v>
      </c>
      <c r="G18" s="6">
        <f>D18-F18</f>
        <v>40</v>
      </c>
      <c r="H18" s="6">
        <f>G18*C18</f>
        <v>14</v>
      </c>
      <c r="I18" s="6">
        <f>F18+G18-H18</f>
        <v>526</v>
      </c>
      <c r="J18" s="6">
        <f>IF(I18*C18&gt;2500,2500,I18*C18)</f>
        <v>184.1</v>
      </c>
    </row>
    <row r="19" spans="1:10">
      <c r="A19" s="1" t="s">
        <v>32</v>
      </c>
      <c r="B19" s="1" t="s">
        <v>17</v>
      </c>
      <c r="C19" s="7">
        <v>0</v>
      </c>
      <c r="D19" s="8">
        <v>150.0</v>
      </c>
      <c r="E19" s="1">
        <v>1</v>
      </c>
      <c r="F19" s="8">
        <f>IF(D19&gt;500,500,D19)</f>
        <v>150</v>
      </c>
      <c r="G19" s="8">
        <f>D19-F19</f>
        <v>0</v>
      </c>
      <c r="H19" s="8">
        <f>G19*C19</f>
        <v>0</v>
      </c>
      <c r="I19" s="8">
        <f>F19+G19-H19</f>
        <v>150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0.35</v>
      </c>
      <c r="D20" s="6">
        <v>880.0</v>
      </c>
      <c r="E20" s="4">
        <v>4</v>
      </c>
      <c r="F20" s="6">
        <f>IF(D20&gt;500,500,D20)</f>
        <v>500</v>
      </c>
      <c r="G20" s="6">
        <f>D20-F20</f>
        <v>380</v>
      </c>
      <c r="H20" s="6">
        <f>G20*C20</f>
        <v>133</v>
      </c>
      <c r="I20" s="6">
        <f>F20+G20-H20</f>
        <v>747</v>
      </c>
      <c r="J20" s="6">
        <f>IF(I20*C20&gt;2500,2500,I20*C20)</f>
        <v>261.45</v>
      </c>
    </row>
    <row r="21" spans="1:10">
      <c r="A21" s="1" t="s">
        <v>34</v>
      </c>
      <c r="B21" s="1" t="s">
        <v>17</v>
      </c>
      <c r="C21" s="7">
        <v>0.35</v>
      </c>
      <c r="D21" s="8">
        <v>350.0</v>
      </c>
      <c r="E21" s="1">
        <v>3</v>
      </c>
      <c r="F21" s="8">
        <f>IF(D21&gt;500,500,D21)</f>
        <v>350</v>
      </c>
      <c r="G21" s="8">
        <f>D21-F21</f>
        <v>0</v>
      </c>
      <c r="H21" s="8">
        <f>G21*C21</f>
        <v>0</v>
      </c>
      <c r="I21" s="8">
        <f>F21+G21-H21</f>
        <v>350</v>
      </c>
      <c r="J21" s="8">
        <f>IF(I21*C21&gt;2500,2500,I21*C21)</f>
        <v>122.5</v>
      </c>
    </row>
    <row r="22" spans="1:10">
      <c r="A22" s="4" t="s">
        <v>35</v>
      </c>
      <c r="B22" s="4" t="s">
        <v>17</v>
      </c>
      <c r="C22" s="5">
        <v>0.35</v>
      </c>
      <c r="D22" s="6">
        <v>1300.0</v>
      </c>
      <c r="E22" s="4">
        <v>12</v>
      </c>
      <c r="F22" s="6">
        <f>IF(D22&gt;500,500,D22)</f>
        <v>500</v>
      </c>
      <c r="G22" s="6">
        <f>D22-F22</f>
        <v>800</v>
      </c>
      <c r="H22" s="6">
        <f>G22*C22</f>
        <v>280</v>
      </c>
      <c r="I22" s="6">
        <f>F22+G22-H22</f>
        <v>1020</v>
      </c>
      <c r="J22" s="6">
        <f>IF(I22*C22&gt;2500,2500,I22*C22)</f>
        <v>357</v>
      </c>
    </row>
    <row r="23" spans="1:10">
      <c r="A23" s="1" t="s">
        <v>36</v>
      </c>
      <c r="B23" s="1" t="s">
        <v>17</v>
      </c>
      <c r="C23" s="7">
        <v>0.35</v>
      </c>
      <c r="D23" s="8">
        <v>825.0</v>
      </c>
      <c r="E23" s="1">
        <v>6</v>
      </c>
      <c r="F23" s="8">
        <f>IF(D23&gt;500,500,D23)</f>
        <v>500</v>
      </c>
      <c r="G23" s="8">
        <f>D23-F23</f>
        <v>325</v>
      </c>
      <c r="H23" s="8">
        <f>G23*C23</f>
        <v>113.75</v>
      </c>
      <c r="I23" s="8">
        <f>F23+G23-H23</f>
        <v>711.25</v>
      </c>
      <c r="J23" s="8">
        <f>IF(I23*C23&gt;2500,2500,I23*C23)</f>
        <v>248.9375</v>
      </c>
    </row>
    <row r="24" spans="1:10">
      <c r="A24" s="4" t="s">
        <v>37</v>
      </c>
      <c r="B24" s="4" t="s">
        <v>17</v>
      </c>
      <c r="C24" s="5">
        <v>0.35</v>
      </c>
      <c r="D24" s="6">
        <v>710.0</v>
      </c>
      <c r="E24" s="4">
        <v>5</v>
      </c>
      <c r="F24" s="6">
        <f>IF(D24&gt;500,500,D24)</f>
        <v>500</v>
      </c>
      <c r="G24" s="6">
        <f>D24-F24</f>
        <v>210</v>
      </c>
      <c r="H24" s="6">
        <f>G24*C24</f>
        <v>73.5</v>
      </c>
      <c r="I24" s="6">
        <f>F24+G24-H24</f>
        <v>636.5</v>
      </c>
      <c r="J24" s="6">
        <f>IF(I24*C24&gt;2500,2500,I24*C24)</f>
        <v>222.775</v>
      </c>
    </row>
    <row r="25" spans="1:10">
      <c r="A25" s="1" t="s">
        <v>38</v>
      </c>
      <c r="B25" s="1" t="s">
        <v>17</v>
      </c>
      <c r="C25" s="7">
        <v>0.35</v>
      </c>
      <c r="D25" s="8">
        <v>550.0</v>
      </c>
      <c r="E25" s="1">
        <v>5</v>
      </c>
      <c r="F25" s="8">
        <f>IF(D25&gt;500,500,D25)</f>
        <v>500</v>
      </c>
      <c r="G25" s="8">
        <f>D25-F25</f>
        <v>50</v>
      </c>
      <c r="H25" s="8">
        <f>G25*C25</f>
        <v>17.5</v>
      </c>
      <c r="I25" s="8">
        <f>F25+G25-H25</f>
        <v>532.5</v>
      </c>
      <c r="J25" s="8">
        <f>IF(I25*C25&gt;2500,2500,I25*C25)</f>
        <v>186.375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0.35</v>
      </c>
      <c r="D27" s="8">
        <v>80.0</v>
      </c>
      <c r="E27" s="1">
        <v>1</v>
      </c>
      <c r="F27" s="8">
        <f>IF(D27&gt;500,500,D27)</f>
        <v>80</v>
      </c>
      <c r="G27" s="8">
        <f>D27-F27</f>
        <v>0</v>
      </c>
      <c r="H27" s="8">
        <f>G27*C27</f>
        <v>0</v>
      </c>
      <c r="I27" s="8">
        <f>F27+G27-H27</f>
        <v>80</v>
      </c>
      <c r="J27" s="8">
        <f>IF(I27*C27&gt;2500,2500,I27*C27)</f>
        <v>28</v>
      </c>
    </row>
    <row r="28" spans="1:10">
      <c r="A28" s="4" t="s">
        <v>41</v>
      </c>
      <c r="B28" s="4" t="s">
        <v>17</v>
      </c>
      <c r="C28" s="5">
        <v>0.35</v>
      </c>
      <c r="D28" s="6">
        <v>1570.0</v>
      </c>
      <c r="E28" s="4">
        <v>13</v>
      </c>
      <c r="F28" s="6">
        <f>IF(D28&gt;500,500,D28)</f>
        <v>500</v>
      </c>
      <c r="G28" s="6">
        <f>D28-F28</f>
        <v>1070</v>
      </c>
      <c r="H28" s="6">
        <f>G28*C28</f>
        <v>374.5</v>
      </c>
      <c r="I28" s="6">
        <f>F28+G28-H28</f>
        <v>1195.5</v>
      </c>
      <c r="J28" s="6">
        <f>IF(I28*C28&gt;2500,2500,I28*C28)</f>
        <v>418.425</v>
      </c>
    </row>
    <row r="29" spans="1:10">
      <c r="A29" s="1" t="s">
        <v>42</v>
      </c>
      <c r="B29" s="1" t="s">
        <v>17</v>
      </c>
      <c r="C29" s="7">
        <v>0.4</v>
      </c>
      <c r="D29" s="8">
        <v>550.0</v>
      </c>
      <c r="E29" s="1">
        <v>5</v>
      </c>
      <c r="F29" s="8">
        <f>IF(D29&gt;500,500,D29)</f>
        <v>500</v>
      </c>
      <c r="G29" s="8">
        <f>D29-F29</f>
        <v>50</v>
      </c>
      <c r="H29" s="8">
        <f>G29*C29</f>
        <v>20</v>
      </c>
      <c r="I29" s="8">
        <f>F29+G29-H29</f>
        <v>530</v>
      </c>
      <c r="J29" s="8">
        <f>IF(I29*C29&gt;2500,2500,I29*C29)</f>
        <v>212</v>
      </c>
    </row>
    <row r="30" spans="1:10">
      <c r="A30" s="4" t="s">
        <v>43</v>
      </c>
      <c r="B30" s="4" t="s">
        <v>17</v>
      </c>
      <c r="C30" s="5">
        <v>0.5</v>
      </c>
      <c r="D30" s="6">
        <v>1790.0</v>
      </c>
      <c r="E30" s="4">
        <v>13</v>
      </c>
      <c r="F30" s="6">
        <f>IF(D30&gt;500,500,D30)</f>
        <v>500</v>
      </c>
      <c r="G30" s="6">
        <f>D30-F30</f>
        <v>1290</v>
      </c>
      <c r="H30" s="6">
        <f>G30*C30</f>
        <v>645</v>
      </c>
      <c r="I30" s="6">
        <f>F30+G30-H30</f>
        <v>1145</v>
      </c>
      <c r="J30" s="6">
        <f>IF(I30*C30&gt;2500,2500,I30*C30)</f>
        <v>572.5</v>
      </c>
    </row>
    <row r="31" spans="1:10">
      <c r="A31" s="1" t="s">
        <v>44</v>
      </c>
      <c r="B31" s="1" t="s">
        <v>17</v>
      </c>
      <c r="C31" s="7">
        <v>0.35</v>
      </c>
      <c r="D31" s="8">
        <v>1395.0</v>
      </c>
      <c r="E31" s="1">
        <v>14</v>
      </c>
      <c r="F31" s="8">
        <f>IF(D31&gt;500,500,D31)</f>
        <v>500</v>
      </c>
      <c r="G31" s="8">
        <f>D31-F31</f>
        <v>895</v>
      </c>
      <c r="H31" s="8">
        <f>G31*C31</f>
        <v>313.25</v>
      </c>
      <c r="I31" s="8">
        <f>F31+G31-H31</f>
        <v>1081.75</v>
      </c>
      <c r="J31" s="8">
        <f>IF(I31*C31&gt;2500,2500,I31*C31)</f>
        <v>378.6125</v>
      </c>
    </row>
    <row r="32" spans="1:10">
      <c r="A32" s="4" t="s">
        <v>45</v>
      </c>
      <c r="B32" s="4" t="s">
        <v>17</v>
      </c>
      <c r="C32" s="5">
        <v>0.35</v>
      </c>
      <c r="D32" s="6">
        <v>620.0</v>
      </c>
      <c r="E32" s="4">
        <v>5</v>
      </c>
      <c r="F32" s="6">
        <f>IF(D32&gt;500,500,D32)</f>
        <v>500</v>
      </c>
      <c r="G32" s="6">
        <f>D32-F32</f>
        <v>120</v>
      </c>
      <c r="H32" s="6">
        <f>G32*C32</f>
        <v>42</v>
      </c>
      <c r="I32" s="6">
        <f>F32+G32-H32</f>
        <v>578</v>
      </c>
      <c r="J32" s="6">
        <f>IF(I32*C32&gt;2500,2500,I32*C32)</f>
        <v>202.3</v>
      </c>
    </row>
    <row r="33" spans="1:10">
      <c r="A33" s="1" t="s">
        <v>46</v>
      </c>
      <c r="B33" s="1" t="s">
        <v>17</v>
      </c>
      <c r="C33" s="7">
        <v>0.35</v>
      </c>
      <c r="D33" s="8">
        <v>1450.0</v>
      </c>
      <c r="E33" s="1">
        <v>11</v>
      </c>
      <c r="F33" s="8">
        <f>IF(D33&gt;500,500,D33)</f>
        <v>500</v>
      </c>
      <c r="G33" s="8">
        <f>D33-F33</f>
        <v>950</v>
      </c>
      <c r="H33" s="8">
        <f>G33*C33</f>
        <v>332.5</v>
      </c>
      <c r="I33" s="8">
        <f>F33+G33-H33</f>
        <v>1117.5</v>
      </c>
      <c r="J33" s="8">
        <f>IF(I33*C33&gt;2500,2500,I33*C33)</f>
        <v>391.125</v>
      </c>
    </row>
    <row r="34" spans="1:10">
      <c r="A34" s="4" t="s">
        <v>47</v>
      </c>
      <c r="B34" s="4" t="s">
        <v>17</v>
      </c>
      <c r="C34" s="5">
        <v>0.35</v>
      </c>
      <c r="D34" s="6">
        <v>920.0</v>
      </c>
      <c r="E34" s="4">
        <v>6</v>
      </c>
      <c r="F34" s="6">
        <f>IF(D34&gt;500,500,D34)</f>
        <v>500</v>
      </c>
      <c r="G34" s="6">
        <f>D34-F34</f>
        <v>420</v>
      </c>
      <c r="H34" s="6">
        <f>G34*C34</f>
        <v>147</v>
      </c>
      <c r="I34" s="6">
        <f>F34+G34-H34</f>
        <v>773</v>
      </c>
      <c r="J34" s="6">
        <f>IF(I34*C34&gt;2500,2500,I34*C34)</f>
        <v>270.55</v>
      </c>
    </row>
    <row r="35" spans="1:10">
      <c r="A35" s="1" t="s">
        <v>48</v>
      </c>
      <c r="B35" s="1" t="s">
        <v>17</v>
      </c>
      <c r="C35" s="7">
        <v>0.35</v>
      </c>
      <c r="D35" s="8">
        <v>150.0</v>
      </c>
      <c r="E35" s="1">
        <v>1</v>
      </c>
      <c r="F35" s="8">
        <f>IF(D35&gt;500,500,D35)</f>
        <v>150</v>
      </c>
      <c r="G35" s="8">
        <f>D35-F35</f>
        <v>0</v>
      </c>
      <c r="H35" s="8">
        <f>G35*C35</f>
        <v>0</v>
      </c>
      <c r="I35" s="8">
        <f>F35+G35-H35</f>
        <v>150</v>
      </c>
      <c r="J35" s="8">
        <f>IF(I35*C35&gt;2500,2500,I35*C35)</f>
        <v>52.5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1062.0</v>
      </c>
      <c r="E37" s="1">
        <v>5</v>
      </c>
      <c r="F37" s="8">
        <f>IF(D37&gt;500,500,D37)</f>
        <v>500</v>
      </c>
      <c r="G37" s="8">
        <f>D37-F37</f>
        <v>562</v>
      </c>
      <c r="H37" s="8">
        <f>G37*C37</f>
        <v>196.7</v>
      </c>
      <c r="I37" s="8">
        <f>F37+G37-H37</f>
        <v>865.3</v>
      </c>
      <c r="J37" s="8">
        <f>IF(I37*C37&gt;2500,2500,I37*C37)</f>
        <v>302.855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750.0</v>
      </c>
      <c r="E39" s="1">
        <v>3</v>
      </c>
      <c r="F39" s="8">
        <f>IF(D39&gt;500,500,D39)</f>
        <v>500</v>
      </c>
      <c r="G39" s="8">
        <f>D39-F39</f>
        <v>250</v>
      </c>
      <c r="H39" s="8">
        <f>G39*C39</f>
        <v>125</v>
      </c>
      <c r="I39" s="8">
        <f>F39+G39-H39</f>
        <v>625</v>
      </c>
      <c r="J39" s="8">
        <f>IF(I39*C39&gt;2500,2500,I39*C39)</f>
        <v>312.5</v>
      </c>
    </row>
    <row r="40" spans="1:10">
      <c r="A40" s="4" t="s">
        <v>53</v>
      </c>
      <c r="B40" s="4" t="s">
        <v>17</v>
      </c>
      <c r="C40" s="5">
        <v>0.35</v>
      </c>
      <c r="D40" s="6">
        <v>950.0</v>
      </c>
      <c r="E40" s="4">
        <v>7</v>
      </c>
      <c r="F40" s="6">
        <f>IF(D40&gt;500,500,D40)</f>
        <v>500</v>
      </c>
      <c r="G40" s="6">
        <f>D40-F40</f>
        <v>450</v>
      </c>
      <c r="H40" s="6">
        <f>G40*C40</f>
        <v>157.5</v>
      </c>
      <c r="I40" s="6">
        <f>F40+G40-H40</f>
        <v>792.5</v>
      </c>
      <c r="J40" s="6">
        <f>IF(I40*C40&gt;2500,2500,I40*C40)</f>
        <v>277.375</v>
      </c>
    </row>
    <row r="41" spans="1:10">
      <c r="A41" s="1" t="s">
        <v>54</v>
      </c>
      <c r="B41" s="1" t="s">
        <v>17</v>
      </c>
      <c r="C41" s="7">
        <v>0.35</v>
      </c>
      <c r="D41" s="8">
        <v>15.0</v>
      </c>
      <c r="E41" s="1">
        <v>1</v>
      </c>
      <c r="F41" s="8">
        <f>IF(D41&gt;500,500,D41)</f>
        <v>15</v>
      </c>
      <c r="G41" s="8">
        <f>D41-F41</f>
        <v>0</v>
      </c>
      <c r="H41" s="8">
        <f>G41*C41</f>
        <v>0</v>
      </c>
      <c r="I41" s="8">
        <f>F41+G41-H41</f>
        <v>15</v>
      </c>
      <c r="J41" s="8">
        <f>IF(I41*C41&gt;2500,2500,I41*C41)</f>
        <v>5.25</v>
      </c>
    </row>
    <row r="42" spans="1:10">
      <c r="A42" s="4" t="s">
        <v>55</v>
      </c>
      <c r="B42" s="4" t="s">
        <v>17</v>
      </c>
      <c r="C42" s="5">
        <v>0.35</v>
      </c>
      <c r="D42" s="6">
        <v>1287.5</v>
      </c>
      <c r="E42" s="4">
        <v>10</v>
      </c>
      <c r="F42" s="6">
        <f>IF(D42&gt;500,500,D42)</f>
        <v>500</v>
      </c>
      <c r="G42" s="6">
        <f>D42-F42</f>
        <v>787.5</v>
      </c>
      <c r="H42" s="6">
        <f>G42*C42</f>
        <v>275.625</v>
      </c>
      <c r="I42" s="6">
        <f>F42+G42-H42</f>
        <v>1011.875</v>
      </c>
      <c r="J42" s="6">
        <f>IF(I42*C42&gt;2500,2500,I42*C42)</f>
        <v>354.15625</v>
      </c>
    </row>
    <row r="43" spans="1:10">
      <c r="A43" s="1" t="s">
        <v>56</v>
      </c>
      <c r="B43" s="1" t="s">
        <v>17</v>
      </c>
      <c r="C43" s="7">
        <v>0.35</v>
      </c>
      <c r="D43" s="8">
        <v>990.0</v>
      </c>
      <c r="E43" s="1">
        <v>6</v>
      </c>
      <c r="F43" s="8">
        <f>IF(D43&gt;500,500,D43)</f>
        <v>500</v>
      </c>
      <c r="G43" s="8">
        <f>D43-F43</f>
        <v>490</v>
      </c>
      <c r="H43" s="8">
        <f>G43*C43</f>
        <v>171.5</v>
      </c>
      <c r="I43" s="8">
        <f>F43+G43-H43</f>
        <v>818.5</v>
      </c>
      <c r="J43" s="8">
        <f>IF(I43*C43&gt;2500,2500,I43*C43)</f>
        <v>286.475</v>
      </c>
    </row>
    <row r="44" spans="1:10">
      <c r="A44" s="4" t="s">
        <v>57</v>
      </c>
      <c r="B44" s="4" t="s">
        <v>17</v>
      </c>
      <c r="C44" s="5">
        <v>0</v>
      </c>
      <c r="D44" s="6">
        <v>0</v>
      </c>
      <c r="E44" s="4">
        <v>0</v>
      </c>
      <c r="F44" s="6">
        <f>IF(D44&gt;500,500,D44)</f>
        <v>0</v>
      </c>
      <c r="G44" s="6">
        <f>D44-F44</f>
        <v>0</v>
      </c>
      <c r="H44" s="6">
        <f>G44*C44</f>
        <v>0</v>
      </c>
      <c r="I44" s="6">
        <f>F44+G44-H44</f>
        <v>0</v>
      </c>
      <c r="J44" s="6">
        <f>IF(I44*C44&gt;2500,2500,I44*C44)</f>
        <v>0</v>
      </c>
    </row>
    <row r="45" spans="1:10">
      <c r="A45" s="1" t="s">
        <v>58</v>
      </c>
      <c r="B45" s="1" t="s">
        <v>17</v>
      </c>
      <c r="C45" s="7">
        <v>0.35</v>
      </c>
      <c r="D45" s="8">
        <v>144.0</v>
      </c>
      <c r="E45" s="1">
        <v>1</v>
      </c>
      <c r="F45" s="8">
        <f>IF(D45&gt;500,500,D45)</f>
        <v>144</v>
      </c>
      <c r="G45" s="8">
        <f>D45-F45</f>
        <v>0</v>
      </c>
      <c r="H45" s="8">
        <f>G45*C45</f>
        <v>0</v>
      </c>
      <c r="I45" s="8">
        <f>F45+G45-H45</f>
        <v>144</v>
      </c>
      <c r="J45" s="8">
        <f>IF(I45*C45&gt;2500,2500,I45*C45)</f>
        <v>50.4</v>
      </c>
    </row>
    <row r="46" spans="1:10">
      <c r="A46" s="4" t="s">
        <v>59</v>
      </c>
      <c r="B46" s="4" t="s">
        <v>17</v>
      </c>
      <c r="C46" s="5">
        <v>0.35</v>
      </c>
      <c r="D46" s="6">
        <v>890.0</v>
      </c>
      <c r="E46" s="4">
        <v>7</v>
      </c>
      <c r="F46" s="6">
        <f>IF(D46&gt;500,500,D46)</f>
        <v>500</v>
      </c>
      <c r="G46" s="6">
        <f>D46-F46</f>
        <v>390</v>
      </c>
      <c r="H46" s="6">
        <f>G46*C46</f>
        <v>136.5</v>
      </c>
      <c r="I46" s="6">
        <f>F46+G46-H46</f>
        <v>753.5</v>
      </c>
      <c r="J46" s="6">
        <f>IF(I46*C46&gt;2500,2500,I46*C46)</f>
        <v>263.725</v>
      </c>
    </row>
    <row r="47" spans="1:10">
      <c r="A47" s="1" t="s">
        <v>60</v>
      </c>
      <c r="B47" s="1" t="s">
        <v>17</v>
      </c>
      <c r="C47" s="7">
        <v>0.35</v>
      </c>
      <c r="D47" s="8">
        <v>475.0</v>
      </c>
      <c r="E47" s="1">
        <v>2</v>
      </c>
      <c r="F47" s="8">
        <f>IF(D47&gt;500,500,D47)</f>
        <v>475</v>
      </c>
      <c r="G47" s="8">
        <f>D47-F47</f>
        <v>0</v>
      </c>
      <c r="H47" s="8">
        <f>G47*C47</f>
        <v>0</v>
      </c>
      <c r="I47" s="8">
        <f>F47+G47-H47</f>
        <v>475</v>
      </c>
      <c r="J47" s="8">
        <f>IF(I47*C47&gt;2500,2500,I47*C47)</f>
        <v>166.25</v>
      </c>
    </row>
    <row r="48" spans="1:10">
      <c r="A48" s="4" t="s">
        <v>61</v>
      </c>
      <c r="B48" s="4" t="s">
        <v>17</v>
      </c>
      <c r="C48" s="5">
        <v>0.35</v>
      </c>
      <c r="D48" s="6">
        <v>935.0</v>
      </c>
      <c r="E48" s="4">
        <v>5</v>
      </c>
      <c r="F48" s="6">
        <f>IF(D48&gt;500,500,D48)</f>
        <v>500</v>
      </c>
      <c r="G48" s="6">
        <f>D48-F48</f>
        <v>435</v>
      </c>
      <c r="H48" s="6">
        <f>G48*C48</f>
        <v>152.25</v>
      </c>
      <c r="I48" s="6">
        <f>F48+G48-H48</f>
        <v>782.75</v>
      </c>
      <c r="J48" s="6">
        <f>IF(I48*C48&gt;2500,2500,I48*C48)</f>
        <v>273.9625</v>
      </c>
    </row>
    <row r="49" spans="1:10">
      <c r="A49" s="1" t="s">
        <v>62</v>
      </c>
      <c r="B49" s="1" t="s">
        <v>17</v>
      </c>
      <c r="C49" s="7">
        <v>0.35</v>
      </c>
      <c r="D49" s="8">
        <v>435.0</v>
      </c>
      <c r="E49" s="1">
        <v>3</v>
      </c>
      <c r="F49" s="8">
        <f>IF(D49&gt;500,500,D49)</f>
        <v>435</v>
      </c>
      <c r="G49" s="8">
        <f>D49-F49</f>
        <v>0</v>
      </c>
      <c r="H49" s="8">
        <f>G49*C49</f>
        <v>0</v>
      </c>
      <c r="I49" s="8">
        <f>F49+G49-H49</f>
        <v>435</v>
      </c>
      <c r="J49" s="8">
        <f>IF(I49*C49&gt;2500,2500,I49*C49)</f>
        <v>152.25</v>
      </c>
    </row>
    <row r="50" spans="1:10">
      <c r="A50" s="4" t="s">
        <v>63</v>
      </c>
      <c r="B50" s="4" t="s">
        <v>17</v>
      </c>
      <c r="C50" s="5">
        <v>0.5</v>
      </c>
      <c r="D50" s="6">
        <v>700.0</v>
      </c>
      <c r="E50" s="4">
        <v>6</v>
      </c>
      <c r="F50" s="6">
        <f>IF(D50&gt;500,500,D50)</f>
        <v>500</v>
      </c>
      <c r="G50" s="6">
        <f>D50-F50</f>
        <v>200</v>
      </c>
      <c r="H50" s="6">
        <f>G50*C50</f>
        <v>100</v>
      </c>
      <c r="I50" s="6">
        <f>F50+G50-H50</f>
        <v>600</v>
      </c>
      <c r="J50" s="6">
        <f>IF(I50*C50&gt;2500,2500,I50*C50)</f>
        <v>300</v>
      </c>
    </row>
    <row r="51" spans="1:10">
      <c r="A51" s="1" t="s">
        <v>64</v>
      </c>
      <c r="B51" s="1" t="s">
        <v>17</v>
      </c>
      <c r="C51" s="7">
        <v>0.4</v>
      </c>
      <c r="D51" s="8">
        <v>315.0</v>
      </c>
      <c r="E51" s="1">
        <v>3</v>
      </c>
      <c r="F51" s="8">
        <f>IF(D51&gt;500,500,D51)</f>
        <v>315</v>
      </c>
      <c r="G51" s="8">
        <f>D51-F51</f>
        <v>0</v>
      </c>
      <c r="H51" s="8">
        <f>G51*C51</f>
        <v>0</v>
      </c>
      <c r="I51" s="8">
        <f>F51+G51-H51</f>
        <v>315</v>
      </c>
      <c r="J51" s="8">
        <f>IF(I51*C51&gt;2500,2500,I51*C51)</f>
        <v>126</v>
      </c>
    </row>
    <row r="52" spans="1:10">
      <c r="A52" s="4" t="s">
        <v>65</v>
      </c>
      <c r="B52" s="4" t="s">
        <v>17</v>
      </c>
      <c r="C52" s="5">
        <v>0.35</v>
      </c>
      <c r="D52" s="6">
        <v>310.0</v>
      </c>
      <c r="E52" s="4">
        <v>2</v>
      </c>
      <c r="F52" s="6">
        <f>IF(D52&gt;500,500,D52)</f>
        <v>310</v>
      </c>
      <c r="G52" s="6">
        <f>D52-F52</f>
        <v>0</v>
      </c>
      <c r="H52" s="6">
        <f>G52*C52</f>
        <v>0</v>
      </c>
      <c r="I52" s="6">
        <f>F52+G52-H52</f>
        <v>310</v>
      </c>
      <c r="J52" s="6">
        <f>IF(I52*C52&gt;2500,2500,I52*C52)</f>
        <v>108.5</v>
      </c>
    </row>
    <row r="53" spans="1:10">
      <c r="A53" s="1" t="s">
        <v>66</v>
      </c>
      <c r="B53" s="1" t="s">
        <v>17</v>
      </c>
      <c r="C53" s="7">
        <v>0.5</v>
      </c>
      <c r="D53" s="8">
        <v>66.0</v>
      </c>
      <c r="E53" s="1">
        <v>1</v>
      </c>
      <c r="F53" s="8">
        <f>IF(D53&gt;500,500,D53)</f>
        <v>66</v>
      </c>
      <c r="G53" s="8">
        <f>D53-F53</f>
        <v>0</v>
      </c>
      <c r="H53" s="8">
        <f>G53*C53</f>
        <v>0</v>
      </c>
      <c r="I53" s="8">
        <f>F53+G53-H53</f>
        <v>66</v>
      </c>
      <c r="J53" s="8">
        <f>IF(I53*C53&gt;2500,2500,I53*C53)</f>
        <v>33</v>
      </c>
    </row>
    <row r="54" spans="1:10">
      <c r="A54" s="4" t="s">
        <v>67</v>
      </c>
      <c r="B54" s="4" t="s">
        <v>17</v>
      </c>
      <c r="C54" s="5">
        <v>0</v>
      </c>
      <c r="D54" s="6">
        <v>300.0</v>
      </c>
      <c r="E54" s="4">
        <v>2</v>
      </c>
      <c r="F54" s="6">
        <f>IF(D54&gt;500,500,D54)</f>
        <v>300</v>
      </c>
      <c r="G54" s="6">
        <f>D54-F54</f>
        <v>0</v>
      </c>
      <c r="H54" s="6">
        <f>G54*C54</f>
        <v>0</v>
      </c>
      <c r="I54" s="6">
        <f>F54+G54-H54</f>
        <v>300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6223.0</v>
      </c>
      <c r="E55" s="1">
        <v>34</v>
      </c>
      <c r="F55" s="8">
        <f>IF(D55&gt;500,500,D55)</f>
        <v>500</v>
      </c>
      <c r="G55" s="8">
        <f>D55-F55</f>
        <v>5723</v>
      </c>
      <c r="H55" s="8">
        <f>G55*C55</f>
        <v>2289.2</v>
      </c>
      <c r="I55" s="8">
        <f>F55+G55-H55</f>
        <v>3933.8</v>
      </c>
      <c r="J55" s="8">
        <f>IF(I55*C55&gt;2500,2500,I55*C55)</f>
        <v>1573.52</v>
      </c>
    </row>
    <row r="56" spans="1:10">
      <c r="A56" s="4" t="s">
        <v>69</v>
      </c>
      <c r="B56" s="4" t="s">
        <v>17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3797.75</v>
      </c>
      <c r="E57" s="1">
        <v>26</v>
      </c>
      <c r="F57" s="8">
        <f>IF(D57&gt;500,500,D57)</f>
        <v>500</v>
      </c>
      <c r="G57" s="8">
        <f>D57-F57</f>
        <v>3297.75</v>
      </c>
      <c r="H57" s="8">
        <f>G57*C57</f>
        <v>1319.1</v>
      </c>
      <c r="I57" s="8">
        <f>F57+G57-H57</f>
        <v>2478.65</v>
      </c>
      <c r="J57" s="8">
        <f>IF(I57*C57&gt;2500,2500,I57*C57)</f>
        <v>991.46</v>
      </c>
    </row>
    <row r="58" spans="1:10">
      <c r="A58" s="4" t="s">
        <v>71</v>
      </c>
      <c r="B58" s="4" t="s">
        <v>17</v>
      </c>
      <c r="C58" s="5">
        <v>0</v>
      </c>
      <c r="D58" s="6">
        <v>435.0</v>
      </c>
      <c r="E58" s="4">
        <v>3</v>
      </c>
      <c r="F58" s="6">
        <f>IF(D58&gt;500,500,D58)</f>
        <v>435</v>
      </c>
      <c r="G58" s="6">
        <f>D58-F58</f>
        <v>0</v>
      </c>
      <c r="H58" s="6">
        <f>G58*C58</f>
        <v>0</v>
      </c>
      <c r="I58" s="6">
        <f>F58+G58-H58</f>
        <v>435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0.4</v>
      </c>
      <c r="D59" s="8">
        <v>800.0</v>
      </c>
      <c r="E59" s="1">
        <v>6</v>
      </c>
      <c r="F59" s="8">
        <f>IF(D59&gt;500,500,D59)</f>
        <v>500</v>
      </c>
      <c r="G59" s="8">
        <f>D59-F59</f>
        <v>300</v>
      </c>
      <c r="H59" s="8">
        <f>G59*C59</f>
        <v>120</v>
      </c>
      <c r="I59" s="8">
        <f>F59+G59-H59</f>
        <v>680</v>
      </c>
      <c r="J59" s="8">
        <f>IF(I59*C59&gt;2500,2500,I59*C59)</f>
        <v>272</v>
      </c>
    </row>
    <row r="60" spans="1:10">
      <c r="A60" s="4" t="s">
        <v>73</v>
      </c>
      <c r="B60" s="4" t="s">
        <v>17</v>
      </c>
      <c r="C60" s="5">
        <v>0.4</v>
      </c>
      <c r="D60" s="6">
        <v>3607.5</v>
      </c>
      <c r="E60" s="4">
        <v>23</v>
      </c>
      <c r="F60" s="6">
        <f>IF(D60&gt;500,500,D60)</f>
        <v>500</v>
      </c>
      <c r="G60" s="6">
        <f>D60-F60</f>
        <v>3107.5</v>
      </c>
      <c r="H60" s="6">
        <f>G60*C60</f>
        <v>1243</v>
      </c>
      <c r="I60" s="6">
        <f>F60+G60-H60</f>
        <v>2364.5</v>
      </c>
      <c r="J60" s="6">
        <f>IF(I60*C60&gt;2500,2500,I60*C60)</f>
        <v>945.8</v>
      </c>
    </row>
    <row r="61" spans="1:10">
      <c r="A61" s="1" t="s">
        <v>74</v>
      </c>
      <c r="B61" s="1" t="s">
        <v>17</v>
      </c>
      <c r="C61" s="7">
        <v>0.35</v>
      </c>
      <c r="D61" s="8">
        <v>1437.5</v>
      </c>
      <c r="E61" s="1">
        <v>9</v>
      </c>
      <c r="F61" s="8">
        <f>IF(D61&gt;500,500,D61)</f>
        <v>500</v>
      </c>
      <c r="G61" s="8">
        <f>D61-F61</f>
        <v>937.5</v>
      </c>
      <c r="H61" s="8">
        <f>G61*C61</f>
        <v>328.125</v>
      </c>
      <c r="I61" s="8">
        <f>F61+G61-H61</f>
        <v>1109.375</v>
      </c>
      <c r="J61" s="8">
        <f>IF(I61*C61&gt;2500,2500,I61*C61)</f>
        <v>388.28125</v>
      </c>
    </row>
    <row r="62" spans="1:10">
      <c r="A62" s="4" t="s">
        <v>75</v>
      </c>
      <c r="B62" s="4" t="s">
        <v>17</v>
      </c>
      <c r="C62" s="5">
        <v>0.4</v>
      </c>
      <c r="D62" s="6">
        <v>160.0</v>
      </c>
      <c r="E62" s="4">
        <v>1</v>
      </c>
      <c r="F62" s="6">
        <f>IF(D62&gt;500,500,D62)</f>
        <v>160</v>
      </c>
      <c r="G62" s="6">
        <f>D62-F62</f>
        <v>0</v>
      </c>
      <c r="H62" s="6">
        <f>G62*C62</f>
        <v>0</v>
      </c>
      <c r="I62" s="6">
        <f>F62+G62-H62</f>
        <v>160</v>
      </c>
      <c r="J62" s="6">
        <f>IF(I62*C62&gt;2500,2500,I62*C62)</f>
        <v>64</v>
      </c>
    </row>
    <row r="63" spans="1:10">
      <c r="A63" s="1" t="s">
        <v>76</v>
      </c>
      <c r="B63" s="1" t="s">
        <v>17</v>
      </c>
      <c r="C63" s="7">
        <v>0.5</v>
      </c>
      <c r="D63" s="8">
        <v>2180.0</v>
      </c>
      <c r="E63" s="1">
        <v>16</v>
      </c>
      <c r="F63" s="8">
        <f>IF(D63&gt;500,500,D63)</f>
        <v>500</v>
      </c>
      <c r="G63" s="8">
        <f>D63-F63</f>
        <v>1680</v>
      </c>
      <c r="H63" s="8">
        <f>G63*C63</f>
        <v>840</v>
      </c>
      <c r="I63" s="8">
        <f>F63+G63-H63</f>
        <v>1340</v>
      </c>
      <c r="J63" s="8">
        <f>IF(I63*C63&gt;2500,2500,I63*C63)</f>
        <v>670</v>
      </c>
    </row>
    <row r="64" spans="1:10">
      <c r="A64" s="4" t="s">
        <v>77</v>
      </c>
      <c r="B64" s="4" t="s">
        <v>17</v>
      </c>
      <c r="C64" s="5">
        <v>0.4</v>
      </c>
      <c r="D64" s="6">
        <v>2109.5</v>
      </c>
      <c r="E64" s="4">
        <v>14</v>
      </c>
      <c r="F64" s="6">
        <f>IF(D64&gt;500,500,D64)</f>
        <v>500</v>
      </c>
      <c r="G64" s="6">
        <f>D64-F64</f>
        <v>1609.5</v>
      </c>
      <c r="H64" s="6">
        <f>G64*C64</f>
        <v>643.8</v>
      </c>
      <c r="I64" s="6">
        <f>F64+G64-H64</f>
        <v>1465.7</v>
      </c>
      <c r="J64" s="6">
        <f>IF(I64*C64&gt;2500,2500,I64*C64)</f>
        <v>586.28</v>
      </c>
    </row>
    <row r="65" spans="1:10">
      <c r="A65" s="1" t="s">
        <v>78</v>
      </c>
      <c r="B65" s="1" t="s">
        <v>17</v>
      </c>
      <c r="C65" s="7">
        <v>0.35</v>
      </c>
      <c r="D65" s="8">
        <v>1852.0</v>
      </c>
      <c r="E65" s="1">
        <v>12</v>
      </c>
      <c r="F65" s="8">
        <f>IF(D65&gt;500,500,D65)</f>
        <v>500</v>
      </c>
      <c r="G65" s="8">
        <f>D65-F65</f>
        <v>1352</v>
      </c>
      <c r="H65" s="8">
        <f>G65*C65</f>
        <v>473.2</v>
      </c>
      <c r="I65" s="8">
        <f>F65+G65-H65</f>
        <v>1378.8</v>
      </c>
      <c r="J65" s="8">
        <f>IF(I65*C65&gt;2500,2500,I65*C65)</f>
        <v>482.58</v>
      </c>
    </row>
    <row r="66" spans="1:10">
      <c r="A66" s="4" t="s">
        <v>79</v>
      </c>
      <c r="B66" s="4" t="s">
        <v>17</v>
      </c>
      <c r="C66" s="5">
        <v>0.5</v>
      </c>
      <c r="D66" s="6">
        <v>1402.5</v>
      </c>
      <c r="E66" s="4">
        <v>10</v>
      </c>
      <c r="F66" s="6">
        <f>IF(D66&gt;500,500,D66)</f>
        <v>500</v>
      </c>
      <c r="G66" s="6">
        <f>D66-F66</f>
        <v>902.5</v>
      </c>
      <c r="H66" s="6">
        <f>G66*C66</f>
        <v>451.25</v>
      </c>
      <c r="I66" s="6">
        <f>F66+G66-H66</f>
        <v>951.25</v>
      </c>
      <c r="J66" s="6">
        <f>IF(I66*C66&gt;2500,2500,I66*C66)</f>
        <v>475.625</v>
      </c>
    </row>
    <row r="67" spans="1:10">
      <c r="A67" s="1" t="s">
        <v>80</v>
      </c>
      <c r="B67" s="1" t="s">
        <v>17</v>
      </c>
      <c r="C67" s="7">
        <v>0.35</v>
      </c>
      <c r="D67" s="8">
        <v>4936.25</v>
      </c>
      <c r="E67" s="1">
        <v>30</v>
      </c>
      <c r="F67" s="8">
        <f>IF(D67&gt;500,500,D67)</f>
        <v>500</v>
      </c>
      <c r="G67" s="8">
        <f>D67-F67</f>
        <v>4436.25</v>
      </c>
      <c r="H67" s="8">
        <f>G67*C67</f>
        <v>1552.6875</v>
      </c>
      <c r="I67" s="8">
        <f>F67+G67-H67</f>
        <v>3383.5625</v>
      </c>
      <c r="J67" s="8">
        <f>IF(I67*C67&gt;2500,2500,I67*C67)</f>
        <v>1184.246875</v>
      </c>
    </row>
    <row r="68" spans="1:10">
      <c r="A68" s="4" t="s">
        <v>81</v>
      </c>
      <c r="B68" s="4" t="s">
        <v>17</v>
      </c>
      <c r="C68" s="5">
        <v>0.35</v>
      </c>
      <c r="D68" s="6">
        <v>440.0</v>
      </c>
      <c r="E68" s="4">
        <v>2</v>
      </c>
      <c r="F68" s="6">
        <f>IF(D68&gt;500,500,D68)</f>
        <v>440</v>
      </c>
      <c r="G68" s="6">
        <f>D68-F68</f>
        <v>0</v>
      </c>
      <c r="H68" s="6">
        <f>G68*C68</f>
        <v>0</v>
      </c>
      <c r="I68" s="6">
        <f>F68+G68-H68</f>
        <v>440</v>
      </c>
      <c r="J68" s="6">
        <f>IF(I68*C68&gt;2500,2500,I68*C68)</f>
        <v>154</v>
      </c>
    </row>
    <row r="69" spans="1:10">
      <c r="A69" s="1" t="s">
        <v>82</v>
      </c>
      <c r="B69" s="1" t="s">
        <v>17</v>
      </c>
      <c r="C69" s="7">
        <v>0.35</v>
      </c>
      <c r="D69" s="8">
        <v>2075.0</v>
      </c>
      <c r="E69" s="1">
        <v>13</v>
      </c>
      <c r="F69" s="8">
        <f>IF(D69&gt;500,500,D69)</f>
        <v>500</v>
      </c>
      <c r="G69" s="8">
        <f>D69-F69</f>
        <v>1575</v>
      </c>
      <c r="H69" s="8">
        <f>G69*C69</f>
        <v>551.25</v>
      </c>
      <c r="I69" s="8">
        <f>F69+G69-H69</f>
        <v>1523.75</v>
      </c>
      <c r="J69" s="8">
        <f>IF(I69*C69&gt;2500,2500,I69*C69)</f>
        <v>533.3125</v>
      </c>
    </row>
    <row r="70" spans="1:10">
      <c r="A70" s="4" t="s">
        <v>83</v>
      </c>
      <c r="B70" s="4" t="s">
        <v>17</v>
      </c>
      <c r="C70" s="5">
        <v>0.6</v>
      </c>
      <c r="D70" s="6">
        <v>1450.0</v>
      </c>
      <c r="E70" s="4">
        <v>5</v>
      </c>
      <c r="F70" s="6">
        <f>IF(D70&gt;500,500,D70)</f>
        <v>500</v>
      </c>
      <c r="G70" s="6">
        <f>D70-F70</f>
        <v>950</v>
      </c>
      <c r="H70" s="6">
        <f>G70*C70</f>
        <v>570</v>
      </c>
      <c r="I70" s="6">
        <f>F70+G70-H70</f>
        <v>880</v>
      </c>
      <c r="J70" s="6">
        <f>IF(I70*C70&gt;2500,2500,I70*C70)</f>
        <v>528</v>
      </c>
    </row>
    <row r="71" spans="1:10">
      <c r="A71" s="1" t="s">
        <v>84</v>
      </c>
      <c r="B71" s="1" t="s">
        <v>17</v>
      </c>
      <c r="C71" s="7">
        <v>0.35</v>
      </c>
      <c r="D71" s="8">
        <v>360.0</v>
      </c>
      <c r="E71" s="1">
        <v>3</v>
      </c>
      <c r="F71" s="8">
        <f>IF(D71&gt;500,500,D71)</f>
        <v>360</v>
      </c>
      <c r="G71" s="8">
        <f>D71-F71</f>
        <v>0</v>
      </c>
      <c r="H71" s="8">
        <f>G71*C71</f>
        <v>0</v>
      </c>
      <c r="I71" s="8">
        <f>F71+G71-H71</f>
        <v>360</v>
      </c>
      <c r="J71" s="8">
        <f>IF(I71*C71&gt;2500,2500,I71*C71)</f>
        <v>126</v>
      </c>
    </row>
    <row r="72" spans="1:10">
      <c r="A72" s="4" t="s">
        <v>85</v>
      </c>
      <c r="B72" s="4" t="s">
        <v>17</v>
      </c>
      <c r="C72" s="5">
        <v>0.35</v>
      </c>
      <c r="D72" s="6">
        <v>1564.43</v>
      </c>
      <c r="E72" s="4">
        <v>13</v>
      </c>
      <c r="F72" s="6">
        <f>IF(D72&gt;500,500,D72)</f>
        <v>500</v>
      </c>
      <c r="G72" s="6">
        <f>D72-F72</f>
        <v>1064.43</v>
      </c>
      <c r="H72" s="6">
        <f>G72*C72</f>
        <v>372.5505</v>
      </c>
      <c r="I72" s="6">
        <f>F72+G72-H72</f>
        <v>1191.8795</v>
      </c>
      <c r="J72" s="6">
        <f>IF(I72*C72&gt;2500,2500,I72*C72)</f>
        <v>417.157825</v>
      </c>
    </row>
    <row r="73" spans="1:10">
      <c r="A73" s="1" t="s">
        <v>86</v>
      </c>
      <c r="B73" s="1" t="s">
        <v>17</v>
      </c>
      <c r="C73" s="7">
        <v>0.35</v>
      </c>
      <c r="D73" s="8">
        <v>2047.25</v>
      </c>
      <c r="E73" s="1">
        <v>13</v>
      </c>
      <c r="F73" s="8">
        <f>IF(D73&gt;500,500,D73)</f>
        <v>500</v>
      </c>
      <c r="G73" s="8">
        <f>D73-F73</f>
        <v>1547.25</v>
      </c>
      <c r="H73" s="8">
        <f>G73*C73</f>
        <v>541.5375</v>
      </c>
      <c r="I73" s="8">
        <f>F73+G73-H73</f>
        <v>1505.7125</v>
      </c>
      <c r="J73" s="8">
        <f>IF(I73*C73&gt;2500,2500,I73*C73)</f>
        <v>526.999375</v>
      </c>
    </row>
    <row r="74" spans="1:10">
      <c r="A74" s="4" t="s">
        <v>87</v>
      </c>
      <c r="B74" s="4" t="s">
        <v>17</v>
      </c>
      <c r="C74" s="5">
        <v>0.35</v>
      </c>
      <c r="D74" s="6">
        <v>850.0</v>
      </c>
      <c r="E74" s="4">
        <v>7</v>
      </c>
      <c r="F74" s="6">
        <f>IF(D74&gt;500,500,D74)</f>
        <v>500</v>
      </c>
      <c r="G74" s="6">
        <f>D74-F74</f>
        <v>350</v>
      </c>
      <c r="H74" s="6">
        <f>G74*C74</f>
        <v>122.5</v>
      </c>
      <c r="I74" s="6">
        <f>F74+G74-H74</f>
        <v>727.5</v>
      </c>
      <c r="J74" s="6">
        <f>IF(I74*C74&gt;2500,2500,I74*C74)</f>
        <v>254.625</v>
      </c>
    </row>
    <row r="75" spans="1:10">
      <c r="A75" s="1" t="s">
        <v>88</v>
      </c>
      <c r="B75" s="1" t="s">
        <v>17</v>
      </c>
      <c r="C75" s="7">
        <v>0.35</v>
      </c>
      <c r="D75" s="8">
        <v>1057.5</v>
      </c>
      <c r="E75" s="1">
        <v>7</v>
      </c>
      <c r="F75" s="8">
        <f>IF(D75&gt;500,500,D75)</f>
        <v>500</v>
      </c>
      <c r="G75" s="8">
        <f>D75-F75</f>
        <v>557.5</v>
      </c>
      <c r="H75" s="8">
        <f>G75*C75</f>
        <v>195.125</v>
      </c>
      <c r="I75" s="8">
        <f>F75+G75-H75</f>
        <v>862.375</v>
      </c>
      <c r="J75" s="8">
        <f>IF(I75*C75&gt;2500,2500,I75*C75)</f>
        <v>301.83125</v>
      </c>
    </row>
    <row r="76" spans="1:10">
      <c r="A76" s="4" t="s">
        <v>89</v>
      </c>
      <c r="B76" s="4" t="s">
        <v>17</v>
      </c>
      <c r="C76" s="5">
        <v>0</v>
      </c>
      <c r="D76" s="6">
        <v>320.0</v>
      </c>
      <c r="E76" s="4">
        <v>1</v>
      </c>
      <c r="F76" s="6">
        <f>IF(D76&gt;500,500,D76)</f>
        <v>320</v>
      </c>
      <c r="G76" s="6">
        <f>D76-F76</f>
        <v>0</v>
      </c>
      <c r="H76" s="6">
        <f>G76*C76</f>
        <v>0</v>
      </c>
      <c r="I76" s="6">
        <f>F76+G76-H76</f>
        <v>320</v>
      </c>
      <c r="J76" s="6">
        <f>IF(I76*C76&gt;2500,2500,I76*C76)</f>
        <v>0</v>
      </c>
    </row>
    <row r="77" spans="1:10">
      <c r="A77" s="1" t="s">
        <v>90</v>
      </c>
      <c r="B77" s="1" t="s">
        <v>17</v>
      </c>
      <c r="C77" s="7">
        <v>0</v>
      </c>
      <c r="D77" s="8">
        <v>615.0</v>
      </c>
      <c r="E77" s="1">
        <v>2</v>
      </c>
      <c r="F77" s="8">
        <f>IF(D77&gt;500,500,D77)</f>
        <v>500</v>
      </c>
      <c r="G77" s="8">
        <f>D77-F77</f>
        <v>115</v>
      </c>
      <c r="H77" s="8">
        <f>G77*C77</f>
        <v>0</v>
      </c>
      <c r="I77" s="8">
        <f>F77+G77-H77</f>
        <v>615</v>
      </c>
      <c r="J77" s="8">
        <f>IF(I77*C77&gt;2500,2500,I77*C77)</f>
        <v>0</v>
      </c>
    </row>
    <row r="78" spans="1:10">
      <c r="D78" s="10">
        <f>SUM(D4:D77)</f>
        <v>98924</v>
      </c>
      <c r="E78" s="9">
        <f>SUM(E4:E77)</f>
        <v>670</v>
      </c>
      <c r="H78" s="10">
        <f>SUM(H4:H77)</f>
        <v>1112679.963</v>
      </c>
      <c r="J78" s="10">
        <f>SUM(J4:J77)</f>
        <v>-53562197.02905</v>
      </c>
    </row>
    <row r="79" spans="1:10">
      <c r="H79" s="11">
        <f>H78/D78</f>
        <v>11.247826240346</v>
      </c>
      <c r="J79" s="11">
        <f>J78/D78</f>
        <v>-541.44795023503</v>
      </c>
    </row>
    <row r="81" spans="1:10">
      <c r="A81" s="2" t="s">
        <v>91</v>
      </c>
    </row>
    <row r="82" spans="1:10">
      <c r="A82" s="3" t="s">
        <v>6</v>
      </c>
      <c r="B82" s="3" t="s">
        <v>7</v>
      </c>
      <c r="C82" s="3" t="s">
        <v>8</v>
      </c>
      <c r="D82" s="3" t="s">
        <v>9</v>
      </c>
      <c r="E82" s="3" t="s">
        <v>10</v>
      </c>
      <c r="F82" s="3" t="s">
        <v>11</v>
      </c>
      <c r="G82" s="3" t="s">
        <v>12</v>
      </c>
      <c r="H82" s="3" t="s">
        <v>13</v>
      </c>
      <c r="I82" s="3" t="s">
        <v>14</v>
      </c>
      <c r="J82" s="3" t="s">
        <v>15</v>
      </c>
    </row>
    <row r="83" spans="1:10">
      <c r="A83" s="1" t="s">
        <v>16</v>
      </c>
      <c r="B83" s="1" t="s">
        <v>92</v>
      </c>
      <c r="C83" s="7">
        <v>50</v>
      </c>
      <c r="D83" s="8">
        <v>494.0</v>
      </c>
      <c r="E83" s="1">
        <v>2</v>
      </c>
      <c r="F83" s="8">
        <f>IF(D83&gt;500,500,D83)</f>
        <v>494</v>
      </c>
      <c r="G83" s="8">
        <f>D83-F83</f>
        <v>0</v>
      </c>
      <c r="H83" s="8">
        <f>G83*C83</f>
        <v>0</v>
      </c>
      <c r="I83" s="8">
        <f>F83+G83-H83</f>
        <v>494</v>
      </c>
      <c r="J83" s="8">
        <f>IF(I83*C83&gt;2500,2500,I83*C83)</f>
        <v>2500</v>
      </c>
    </row>
    <row r="84" spans="1:10">
      <c r="A84" s="4" t="s">
        <v>21</v>
      </c>
      <c r="B84" s="4" t="s">
        <v>92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93</v>
      </c>
      <c r="B85" s="1" t="s">
        <v>92</v>
      </c>
      <c r="C85" s="7">
        <v>0.5</v>
      </c>
      <c r="D85" s="8">
        <v>198.0</v>
      </c>
      <c r="E85" s="1">
        <v>1</v>
      </c>
      <c r="F85" s="8">
        <f>IF(D85&gt;500,500,D85)</f>
        <v>198</v>
      </c>
      <c r="G85" s="8">
        <f>D85-F85</f>
        <v>0</v>
      </c>
      <c r="H85" s="8">
        <f>G85*C85</f>
        <v>0</v>
      </c>
      <c r="I85" s="8">
        <f>F85+G85-H85</f>
        <v>198</v>
      </c>
      <c r="J85" s="8">
        <f>IF(I85*C85&gt;2500,2500,I85*C85)</f>
        <v>99</v>
      </c>
    </row>
    <row r="86" spans="1:10">
      <c r="A86" s="4" t="s">
        <v>41</v>
      </c>
      <c r="B86" s="4" t="s">
        <v>92</v>
      </c>
      <c r="C86" s="5">
        <v>0.35</v>
      </c>
      <c r="D86" s="6">
        <v>247.0</v>
      </c>
      <c r="E86" s="4">
        <v>1</v>
      </c>
      <c r="F86" s="6">
        <f>IF(D86&gt;500,500,D86)</f>
        <v>247</v>
      </c>
      <c r="G86" s="6">
        <f>D86-F86</f>
        <v>0</v>
      </c>
      <c r="H86" s="6">
        <f>G86*C86</f>
        <v>0</v>
      </c>
      <c r="I86" s="6">
        <f>F86+G86-H86</f>
        <v>247</v>
      </c>
      <c r="J86" s="6">
        <f>IF(I86*C86&gt;2500,2500,I86*C86)</f>
        <v>86.45</v>
      </c>
    </row>
    <row r="87" spans="1:10">
      <c r="A87" s="1" t="s">
        <v>94</v>
      </c>
      <c r="B87" s="1" t="s">
        <v>92</v>
      </c>
      <c r="C87" s="7">
        <v>0.5</v>
      </c>
      <c r="D87" s="8">
        <v>494.0</v>
      </c>
      <c r="E87" s="1">
        <v>2</v>
      </c>
      <c r="F87" s="8">
        <f>IF(D87&gt;500,500,D87)</f>
        <v>494</v>
      </c>
      <c r="G87" s="8">
        <f>D87-F87</f>
        <v>0</v>
      </c>
      <c r="H87" s="8">
        <f>G87*C87</f>
        <v>0</v>
      </c>
      <c r="I87" s="8">
        <f>F87+G87-H87</f>
        <v>494</v>
      </c>
      <c r="J87" s="8">
        <f>IF(I87*C87&gt;2500,2500,I87*C87)</f>
        <v>247</v>
      </c>
    </row>
    <row r="88" spans="1:10">
      <c r="A88" s="4" t="s">
        <v>95</v>
      </c>
      <c r="B88" s="4" t="s">
        <v>92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D89" s="10">
        <f>SUM(D83:D88)</f>
        <v>1433</v>
      </c>
      <c r="E89" s="9">
        <f>SUM(E83:E88)</f>
        <v>6</v>
      </c>
      <c r="H89" s="10">
        <f>SUM(H83:H88)</f>
        <v>0</v>
      </c>
      <c r="J89" s="10">
        <f>SUM(J83:J88)</f>
        <v>2932.45</v>
      </c>
    </row>
    <row r="90" spans="1:10">
      <c r="H90" s="11">
        <f>H89/D89</f>
        <v>0</v>
      </c>
      <c r="J90" s="11">
        <f>J89/D89</f>
        <v>2.0463712491277</v>
      </c>
    </row>
    <row r="92" spans="1:10">
      <c r="A92" s="2" t="s">
        <v>96</v>
      </c>
    </row>
    <row r="93" spans="1:10">
      <c r="A93" s="3" t="s">
        <v>6</v>
      </c>
      <c r="B93" s="3" t="s">
        <v>7</v>
      </c>
      <c r="C93" s="3" t="s">
        <v>8</v>
      </c>
      <c r="D93" s="3" t="s">
        <v>9</v>
      </c>
      <c r="E93" s="3" t="s">
        <v>10</v>
      </c>
      <c r="F93" s="3" t="s">
        <v>11</v>
      </c>
      <c r="G93" s="3" t="s">
        <v>12</v>
      </c>
      <c r="H93" s="3" t="s">
        <v>13</v>
      </c>
      <c r="I93" s="3" t="s">
        <v>14</v>
      </c>
      <c r="J93" s="3" t="s">
        <v>15</v>
      </c>
    </row>
    <row r="94" spans="1:10">
      <c r="A94" s="4" t="s">
        <v>16</v>
      </c>
      <c r="B94" s="4" t="s">
        <v>97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D95" s="10">
        <f>SUM(D94:D94)</f>
        <v>0</v>
      </c>
      <c r="E95" s="9">
        <f>SUM(E94:E94)</f>
        <v>0</v>
      </c>
      <c r="H95" s="10">
        <f>SUM(H94:H94)</f>
        <v>0</v>
      </c>
      <c r="J95" s="10">
        <f>SUM(J94:J94)</f>
        <v>0</v>
      </c>
    </row>
    <row r="96" spans="1:10">
      <c r="H96" s="11" t="e">
        <f>H95/D95</f>
        <v>#DIV/0!</v>
      </c>
      <c r="J96" s="11" t="e">
        <f>J95/D95</f>
        <v>#DIV/0!</v>
      </c>
    </row>
    <row r="98" spans="1:10">
      <c r="A98" s="2" t="s">
        <v>98</v>
      </c>
    </row>
    <row r="99" spans="1:10">
      <c r="A99" s="3" t="s">
        <v>6</v>
      </c>
      <c r="B99" s="3" t="s">
        <v>7</v>
      </c>
      <c r="C99" s="3" t="s">
        <v>8</v>
      </c>
      <c r="D99" s="3" t="s">
        <v>9</v>
      </c>
      <c r="E99" s="3" t="s">
        <v>10</v>
      </c>
      <c r="F99" s="3" t="s">
        <v>11</v>
      </c>
      <c r="G99" s="3" t="s">
        <v>12</v>
      </c>
      <c r="H99" s="3" t="s">
        <v>13</v>
      </c>
      <c r="I99" s="3" t="s">
        <v>14</v>
      </c>
      <c r="J99" s="3" t="s">
        <v>15</v>
      </c>
    </row>
    <row r="100" spans="1:10">
      <c r="A100" s="4" t="s">
        <v>16</v>
      </c>
      <c r="B100" s="4" t="s">
        <v>99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30</v>
      </c>
      <c r="B101" s="1" t="s">
        <v>99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41</v>
      </c>
      <c r="B102" s="4" t="s">
        <v>99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100</v>
      </c>
      <c r="B103" s="1" t="s">
        <v>99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101</v>
      </c>
      <c r="B104" s="4" t="s">
        <v>99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53</v>
      </c>
      <c r="B105" s="1" t="s">
        <v>99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61</v>
      </c>
      <c r="B106" s="4" t="s">
        <v>99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76</v>
      </c>
      <c r="B107" s="1" t="s">
        <v>99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86</v>
      </c>
      <c r="B108" s="4" t="s">
        <v>99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88</v>
      </c>
      <c r="B109" s="1" t="s">
        <v>99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102</v>
      </c>
      <c r="B110" s="4" t="s">
        <v>99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D111" s="10">
        <f>SUM(D100:D110)</f>
        <v>0</v>
      </c>
      <c r="E111" s="9">
        <f>SUM(E100:E110)</f>
        <v>0</v>
      </c>
      <c r="H111" s="10">
        <f>SUM(H100:H110)</f>
        <v>0</v>
      </c>
      <c r="J111" s="10">
        <f>SUM(J100:J110)</f>
        <v>0</v>
      </c>
    </row>
    <row r="112" spans="1:10">
      <c r="H112" s="11" t="e">
        <f>H111/D111</f>
        <v>#DIV/0!</v>
      </c>
      <c r="J112" s="11" t="e">
        <f>J111/D111</f>
        <v>#DIV/0!</v>
      </c>
    </row>
    <row r="114" spans="1:10">
      <c r="A114" s="2" t="s">
        <v>103</v>
      </c>
    </row>
    <row r="115" spans="1:10">
      <c r="A115" s="3" t="s">
        <v>6</v>
      </c>
      <c r="B115" s="3" t="s">
        <v>7</v>
      </c>
      <c r="C115" s="3" t="s">
        <v>8</v>
      </c>
      <c r="D115" s="3" t="s">
        <v>9</v>
      </c>
      <c r="E115" s="3" t="s">
        <v>10</v>
      </c>
      <c r="F115" s="3" t="s">
        <v>11</v>
      </c>
      <c r="G115" s="3" t="s">
        <v>12</v>
      </c>
      <c r="H115" s="3" t="s">
        <v>13</v>
      </c>
      <c r="I115" s="3" t="s">
        <v>14</v>
      </c>
      <c r="J115" s="3" t="s">
        <v>15</v>
      </c>
    </row>
    <row r="116" spans="1:10">
      <c r="A116" s="4" t="s">
        <v>16</v>
      </c>
      <c r="B116" s="4" t="s">
        <v>104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105</v>
      </c>
      <c r="B117" s="1" t="s">
        <v>104</v>
      </c>
      <c r="C117" s="7">
        <v>0.35</v>
      </c>
      <c r="D117" s="8">
        <v>420.0</v>
      </c>
      <c r="E117" s="1">
        <v>3</v>
      </c>
      <c r="F117" s="8">
        <f>IF(D117&gt;500,500,D117)</f>
        <v>420</v>
      </c>
      <c r="G117" s="8">
        <f>D117-F117</f>
        <v>0</v>
      </c>
      <c r="H117" s="8">
        <f>G117*C117</f>
        <v>0</v>
      </c>
      <c r="I117" s="8">
        <f>F117+G117-H117</f>
        <v>420</v>
      </c>
      <c r="J117" s="8">
        <f>IF(I117*C117&gt;2500,2500,I117*C117)</f>
        <v>147</v>
      </c>
    </row>
    <row r="118" spans="1:10">
      <c r="A118" s="4" t="s">
        <v>31</v>
      </c>
      <c r="B118" s="4" t="s">
        <v>104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41</v>
      </c>
      <c r="B119" s="1" t="s">
        <v>104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106</v>
      </c>
      <c r="B120" s="4" t="s">
        <v>104</v>
      </c>
      <c r="C120" s="5">
        <v>0.35</v>
      </c>
      <c r="D120" s="6">
        <v>900.0</v>
      </c>
      <c r="E120" s="4">
        <v>6</v>
      </c>
      <c r="F120" s="6">
        <f>IF(D120&gt;500,500,D120)</f>
        <v>500</v>
      </c>
      <c r="G120" s="6">
        <f>D120-F120</f>
        <v>400</v>
      </c>
      <c r="H120" s="6">
        <f>G120*C120</f>
        <v>140</v>
      </c>
      <c r="I120" s="6">
        <f>F120+G120-H120</f>
        <v>760</v>
      </c>
      <c r="J120" s="6">
        <f>IF(I120*C120&gt;2500,2500,I120*C120)</f>
        <v>266</v>
      </c>
    </row>
    <row r="121" spans="1:10">
      <c r="A121" s="1" t="s">
        <v>107</v>
      </c>
      <c r="B121" s="1" t="s">
        <v>104</v>
      </c>
      <c r="C121" s="7">
        <v>0.35</v>
      </c>
      <c r="D121" s="8">
        <v>150.0</v>
      </c>
      <c r="E121" s="1">
        <v>1</v>
      </c>
      <c r="F121" s="8">
        <f>IF(D121&gt;500,500,D121)</f>
        <v>150</v>
      </c>
      <c r="G121" s="8">
        <f>D121-F121</f>
        <v>0</v>
      </c>
      <c r="H121" s="8">
        <f>G121*C121</f>
        <v>0</v>
      </c>
      <c r="I121" s="8">
        <f>F121+G121-H121</f>
        <v>150</v>
      </c>
      <c r="J121" s="8">
        <f>IF(I121*C121&gt;2500,2500,I121*C121)</f>
        <v>52.5</v>
      </c>
    </row>
    <row r="122" spans="1:10">
      <c r="A122" s="4" t="s">
        <v>108</v>
      </c>
      <c r="B122" s="4" t="s">
        <v>104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D123" s="10">
        <f>SUM(D116:D122)</f>
        <v>1470</v>
      </c>
      <c r="E123" s="9">
        <f>SUM(E116:E122)</f>
        <v>10</v>
      </c>
      <c r="H123" s="10">
        <f>SUM(H116:H122)</f>
        <v>140</v>
      </c>
      <c r="J123" s="10">
        <f>SUM(J116:J122)</f>
        <v>465.5</v>
      </c>
    </row>
    <row r="124" spans="1:10">
      <c r="H124" s="11">
        <f>H123/D123</f>
        <v>0.095238095238095</v>
      </c>
      <c r="J124" s="11">
        <f>J123/D123</f>
        <v>0.31666666666667</v>
      </c>
    </row>
    <row r="126" spans="1:10">
      <c r="A126" s="2" t="s">
        <v>109</v>
      </c>
    </row>
    <row r="127" spans="1:10">
      <c r="A127" s="3" t="s">
        <v>6</v>
      </c>
      <c r="B127" s="3" t="s">
        <v>7</v>
      </c>
      <c r="C127" s="3" t="s">
        <v>8</v>
      </c>
      <c r="D127" s="3" t="s">
        <v>9</v>
      </c>
      <c r="E127" s="3" t="s">
        <v>10</v>
      </c>
      <c r="F127" s="3" t="s">
        <v>11</v>
      </c>
      <c r="G127" s="3" t="s">
        <v>12</v>
      </c>
      <c r="H127" s="3" t="s">
        <v>13</v>
      </c>
      <c r="I127" s="3" t="s">
        <v>14</v>
      </c>
      <c r="J127" s="3" t="s">
        <v>15</v>
      </c>
    </row>
    <row r="128" spans="1:10">
      <c r="A128" s="4" t="s">
        <v>16</v>
      </c>
      <c r="B128" s="4" t="s">
        <v>110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18</v>
      </c>
      <c r="B129" s="1" t="s">
        <v>110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19</v>
      </c>
      <c r="B130" s="4" t="s">
        <v>110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20</v>
      </c>
      <c r="B131" s="1" t="s">
        <v>110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21</v>
      </c>
      <c r="B132" s="4" t="s">
        <v>110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22</v>
      </c>
      <c r="B133" s="1" t="s">
        <v>110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23</v>
      </c>
      <c r="B134" s="4" t="s">
        <v>110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24</v>
      </c>
      <c r="B135" s="1" t="s">
        <v>110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25</v>
      </c>
      <c r="B136" s="4" t="s">
        <v>110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26</v>
      </c>
      <c r="B137" s="1" t="s">
        <v>110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27</v>
      </c>
      <c r="B138" s="4" t="s">
        <v>110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28</v>
      </c>
      <c r="B139" s="1" t="s">
        <v>110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29</v>
      </c>
      <c r="B140" s="4" t="s">
        <v>110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30</v>
      </c>
      <c r="B141" s="1" t="s">
        <v>110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31</v>
      </c>
      <c r="B142" s="4" t="s">
        <v>110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32</v>
      </c>
      <c r="B143" s="1" t="s">
        <v>110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33</v>
      </c>
      <c r="B144" s="4" t="s">
        <v>110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34</v>
      </c>
      <c r="B145" s="1" t="s">
        <v>110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35</v>
      </c>
      <c r="B146" s="4" t="s">
        <v>110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36</v>
      </c>
      <c r="B147" s="1" t="s">
        <v>110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37</v>
      </c>
      <c r="B148" s="4" t="s">
        <v>110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38</v>
      </c>
      <c r="B149" s="1" t="s">
        <v>110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39</v>
      </c>
      <c r="B150" s="4" t="s">
        <v>110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40</v>
      </c>
      <c r="B151" s="1" t="s">
        <v>110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41</v>
      </c>
      <c r="B152" s="4" t="s">
        <v>110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42</v>
      </c>
      <c r="B153" s="1" t="s">
        <v>110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43</v>
      </c>
      <c r="B154" s="4" t="s">
        <v>110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44</v>
      </c>
      <c r="B155" s="1" t="s">
        <v>110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45</v>
      </c>
      <c r="B156" s="4" t="s">
        <v>110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46</v>
      </c>
      <c r="B157" s="1" t="s">
        <v>110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47</v>
      </c>
      <c r="B158" s="4" t="s">
        <v>110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48</v>
      </c>
      <c r="B159" s="1" t="s">
        <v>110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49</v>
      </c>
      <c r="B160" s="4" t="s">
        <v>110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50</v>
      </c>
      <c r="B161" s="1" t="s">
        <v>110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51</v>
      </c>
      <c r="B162" s="4" t="s">
        <v>110</v>
      </c>
      <c r="C162" s="5">
        <v>0</v>
      </c>
      <c r="D162" s="6">
        <v>0</v>
      </c>
      <c r="E162" s="4">
        <v>0</v>
      </c>
      <c r="F162" s="6">
        <f>IF(D162&gt;500,500,D162)</f>
        <v>0</v>
      </c>
      <c r="G162" s="6">
        <f>D162-F162</f>
        <v>0</v>
      </c>
      <c r="H162" s="6">
        <f>G162*C162</f>
        <v>0</v>
      </c>
      <c r="I162" s="6">
        <f>F162+G162-H162</f>
        <v>0</v>
      </c>
      <c r="J162" s="6">
        <f>IF(I162*C162&gt;2500,2500,I162*C162)</f>
        <v>0</v>
      </c>
    </row>
    <row r="163" spans="1:10">
      <c r="A163" s="1" t="s">
        <v>52</v>
      </c>
      <c r="B163" s="1" t="s">
        <v>110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53</v>
      </c>
      <c r="B164" s="4" t="s">
        <v>110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54</v>
      </c>
      <c r="B165" s="1" t="s">
        <v>110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55</v>
      </c>
      <c r="B166" s="4" t="s">
        <v>110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56</v>
      </c>
      <c r="B167" s="1" t="s">
        <v>110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57</v>
      </c>
      <c r="B168" s="4" t="s">
        <v>110</v>
      </c>
      <c r="C168" s="5">
        <v>0</v>
      </c>
      <c r="D168" s="6">
        <v>0</v>
      </c>
      <c r="E168" s="4">
        <v>0</v>
      </c>
      <c r="F168" s="6">
        <f>IF(D168&gt;500,500,D168)</f>
        <v>0</v>
      </c>
      <c r="G168" s="6">
        <f>D168-F168</f>
        <v>0</v>
      </c>
      <c r="H168" s="6">
        <f>G168*C168</f>
        <v>0</v>
      </c>
      <c r="I168" s="6">
        <f>F168+G168-H168</f>
        <v>0</v>
      </c>
      <c r="J168" s="6">
        <f>IF(I168*C168&gt;2500,2500,I168*C168)</f>
        <v>0</v>
      </c>
    </row>
    <row r="169" spans="1:10">
      <c r="A169" s="1" t="s">
        <v>58</v>
      </c>
      <c r="B169" s="1" t="s">
        <v>110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59</v>
      </c>
      <c r="B170" s="4" t="s">
        <v>110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60</v>
      </c>
      <c r="B171" s="1" t="s">
        <v>110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61</v>
      </c>
      <c r="B172" s="4" t="s">
        <v>110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62</v>
      </c>
      <c r="B173" s="1" t="s">
        <v>110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63</v>
      </c>
      <c r="B174" s="4" t="s">
        <v>110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64</v>
      </c>
      <c r="B175" s="1" t="s">
        <v>110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65</v>
      </c>
      <c r="B176" s="4" t="s">
        <v>110</v>
      </c>
      <c r="C176" s="5">
        <v>0.35</v>
      </c>
      <c r="D176" s="6">
        <v>150.0</v>
      </c>
      <c r="E176" s="4">
        <v>1</v>
      </c>
      <c r="F176" s="6">
        <f>IF(D176&gt;500,500,D176)</f>
        <v>150</v>
      </c>
      <c r="G176" s="6">
        <f>D176-F176</f>
        <v>0</v>
      </c>
      <c r="H176" s="6">
        <f>G176*C176</f>
        <v>0</v>
      </c>
      <c r="I176" s="6">
        <f>F176+G176-H176</f>
        <v>150</v>
      </c>
      <c r="J176" s="6">
        <f>IF(I176*C176&gt;2500,2500,I176*C176)</f>
        <v>52.5</v>
      </c>
    </row>
    <row r="177" spans="1:10">
      <c r="A177" s="1" t="s">
        <v>66</v>
      </c>
      <c r="B177" s="1" t="s">
        <v>110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67</v>
      </c>
      <c r="B178" s="4" t="s">
        <v>110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68</v>
      </c>
      <c r="B179" s="1" t="s">
        <v>110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69</v>
      </c>
      <c r="B180" s="4" t="s">
        <v>110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70</v>
      </c>
      <c r="B181" s="1" t="s">
        <v>110</v>
      </c>
      <c r="C181" s="7">
        <v>0.4</v>
      </c>
      <c r="D181" s="8">
        <v>110.25</v>
      </c>
      <c r="E181" s="1">
        <v>2</v>
      </c>
      <c r="F181" s="8">
        <f>IF(D181&gt;500,500,D181)</f>
        <v>110.25</v>
      </c>
      <c r="G181" s="8">
        <f>D181-F181</f>
        <v>0</v>
      </c>
      <c r="H181" s="8">
        <f>G181*C181</f>
        <v>0</v>
      </c>
      <c r="I181" s="8">
        <f>F181+G181-H181</f>
        <v>110.25</v>
      </c>
      <c r="J181" s="8">
        <f>IF(I181*C181&gt;2500,2500,I181*C181)</f>
        <v>44.1</v>
      </c>
    </row>
    <row r="182" spans="1:10">
      <c r="A182" s="4" t="s">
        <v>71</v>
      </c>
      <c r="B182" s="4" t="s">
        <v>110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72</v>
      </c>
      <c r="B183" s="1" t="s">
        <v>110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73</v>
      </c>
      <c r="B184" s="4" t="s">
        <v>110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74</v>
      </c>
      <c r="B185" s="1" t="s">
        <v>110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75</v>
      </c>
      <c r="B186" s="4" t="s">
        <v>110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76</v>
      </c>
      <c r="B187" s="1" t="s">
        <v>110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77</v>
      </c>
      <c r="B188" s="4" t="s">
        <v>110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78</v>
      </c>
      <c r="B189" s="1" t="s">
        <v>110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79</v>
      </c>
      <c r="B190" s="4" t="s">
        <v>110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80</v>
      </c>
      <c r="B191" s="1" t="s">
        <v>110</v>
      </c>
      <c r="C191" s="7">
        <v>0.35</v>
      </c>
      <c r="D191" s="8">
        <v>185.0</v>
      </c>
      <c r="E191" s="1">
        <v>1</v>
      </c>
      <c r="F191" s="8">
        <f>IF(D191&gt;500,500,D191)</f>
        <v>185</v>
      </c>
      <c r="G191" s="8">
        <f>D191-F191</f>
        <v>0</v>
      </c>
      <c r="H191" s="8">
        <f>G191*C191</f>
        <v>0</v>
      </c>
      <c r="I191" s="8">
        <f>F191+G191-H191</f>
        <v>185</v>
      </c>
      <c r="J191" s="8">
        <f>IF(I191*C191&gt;2500,2500,I191*C191)</f>
        <v>64.75</v>
      </c>
    </row>
    <row r="192" spans="1:10">
      <c r="A192" s="4" t="s">
        <v>81</v>
      </c>
      <c r="B192" s="4" t="s">
        <v>110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82</v>
      </c>
      <c r="B193" s="1" t="s">
        <v>110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83</v>
      </c>
      <c r="B194" s="4" t="s">
        <v>110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84</v>
      </c>
      <c r="B195" s="1" t="s">
        <v>110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85</v>
      </c>
      <c r="B196" s="4" t="s">
        <v>110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86</v>
      </c>
      <c r="B197" s="1" t="s">
        <v>110</v>
      </c>
      <c r="C197" s="7">
        <v>0.35</v>
      </c>
      <c r="D197" s="8">
        <v>20.0</v>
      </c>
      <c r="E197" s="1">
        <v>1</v>
      </c>
      <c r="F197" s="8">
        <f>IF(D197&gt;500,500,D197)</f>
        <v>20</v>
      </c>
      <c r="G197" s="8">
        <f>D197-F197</f>
        <v>0</v>
      </c>
      <c r="H197" s="8">
        <f>G197*C197</f>
        <v>0</v>
      </c>
      <c r="I197" s="8">
        <f>F197+G197-H197</f>
        <v>20</v>
      </c>
      <c r="J197" s="8">
        <f>IF(I197*C197&gt;2500,2500,I197*C197)</f>
        <v>7</v>
      </c>
    </row>
    <row r="198" spans="1:10">
      <c r="A198" s="4" t="s">
        <v>87</v>
      </c>
      <c r="B198" s="4" t="s">
        <v>110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88</v>
      </c>
      <c r="B199" s="1" t="s">
        <v>110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D200" s="10">
        <f>SUM(D128:D199)</f>
        <v>465.25</v>
      </c>
      <c r="E200" s="9">
        <f>SUM(E128:E199)</f>
        <v>5</v>
      </c>
      <c r="H200" s="10">
        <f>SUM(H128:H199)</f>
        <v>0</v>
      </c>
      <c r="J200" s="10">
        <f>SUM(J128:J199)</f>
        <v>168.35</v>
      </c>
    </row>
    <row r="201" spans="1:10">
      <c r="H201" s="11">
        <f>H200/D200</f>
        <v>0</v>
      </c>
      <c r="J201" s="11">
        <f>J200/D200</f>
        <v>0.36184846856529</v>
      </c>
    </row>
    <row r="203" spans="1:10">
      <c r="A203" s="2" t="s">
        <v>111</v>
      </c>
    </row>
    <row r="204" spans="1:10">
      <c r="A204" s="3" t="s">
        <v>6</v>
      </c>
      <c r="B204" s="3" t="s">
        <v>7</v>
      </c>
      <c r="C204" s="3" t="s">
        <v>8</v>
      </c>
      <c r="D204" s="3" t="s">
        <v>9</v>
      </c>
      <c r="E204" s="3" t="s">
        <v>10</v>
      </c>
      <c r="F204" s="3" t="s">
        <v>11</v>
      </c>
      <c r="G204" s="3" t="s">
        <v>12</v>
      </c>
      <c r="H204" s="3" t="s">
        <v>13</v>
      </c>
      <c r="I204" s="3" t="s">
        <v>14</v>
      </c>
      <c r="J204" s="3" t="s">
        <v>15</v>
      </c>
    </row>
    <row r="205" spans="1:10">
      <c r="A205" s="1" t="s">
        <v>112</v>
      </c>
      <c r="B205" s="1" t="s">
        <v>113</v>
      </c>
      <c r="C205" s="7">
        <v>0.5</v>
      </c>
      <c r="D205" s="8">
        <v>72.5</v>
      </c>
      <c r="E205" s="1">
        <v>3</v>
      </c>
      <c r="F205" s="8">
        <f>IF(D205&gt;500,500,D205)</f>
        <v>72.5</v>
      </c>
      <c r="G205" s="8">
        <f>D205-F205</f>
        <v>0</v>
      </c>
      <c r="H205" s="8">
        <f>G205*C205</f>
        <v>0</v>
      </c>
      <c r="I205" s="8">
        <f>F205+G205-H205</f>
        <v>72.5</v>
      </c>
      <c r="J205" s="8">
        <f>IF(I205*C205&gt;2500,2500,I205*C205)</f>
        <v>36.25</v>
      </c>
    </row>
    <row r="206" spans="1:10">
      <c r="A206" s="4" t="s">
        <v>114</v>
      </c>
      <c r="B206" s="4" t="s">
        <v>113</v>
      </c>
      <c r="C206" s="5">
        <v>0</v>
      </c>
      <c r="D206" s="6">
        <v>0</v>
      </c>
      <c r="E206" s="4">
        <v>0</v>
      </c>
      <c r="F206" s="6">
        <f>IF(D206&gt;500,500,D206)</f>
        <v>0</v>
      </c>
      <c r="G206" s="6">
        <f>D206-F206</f>
        <v>0</v>
      </c>
      <c r="H206" s="6">
        <f>G206*C206</f>
        <v>0</v>
      </c>
      <c r="I206" s="6">
        <f>F206+G206-H206</f>
        <v>0</v>
      </c>
      <c r="J206" s="6">
        <f>IF(I206*C206&gt;2500,2500,I206*C206)</f>
        <v>0</v>
      </c>
    </row>
    <row r="207" spans="1:10">
      <c r="A207" s="1" t="s">
        <v>115</v>
      </c>
      <c r="B207" s="1" t="s">
        <v>113</v>
      </c>
      <c r="C207" s="7">
        <v>0</v>
      </c>
      <c r="D207" s="8">
        <v>0</v>
      </c>
      <c r="E207" s="1">
        <v>0</v>
      </c>
      <c r="F207" s="8">
        <f>IF(D207&gt;500,500,D207)</f>
        <v>0</v>
      </c>
      <c r="G207" s="8">
        <f>D207-F207</f>
        <v>0</v>
      </c>
      <c r="H207" s="8">
        <f>G207*C207</f>
        <v>0</v>
      </c>
      <c r="I207" s="8">
        <f>F207+G207-H207</f>
        <v>0</v>
      </c>
      <c r="J207" s="8">
        <f>IF(I207*C207&gt;2500,2500,I207*C207)</f>
        <v>0</v>
      </c>
    </row>
    <row r="208" spans="1:10">
      <c r="D208" s="10">
        <f>SUM(D205:D207)</f>
        <v>72.5</v>
      </c>
      <c r="E208" s="9">
        <f>SUM(E205:E207)</f>
        <v>3</v>
      </c>
      <c r="H208" s="10">
        <f>SUM(H205:H207)</f>
        <v>0</v>
      </c>
      <c r="J208" s="10">
        <f>SUM(J205:J207)</f>
        <v>36.25</v>
      </c>
    </row>
    <row r="209" spans="1:10">
      <c r="H209" s="11">
        <f>H208/D208</f>
        <v>0</v>
      </c>
      <c r="J209" s="11">
        <f>J208/D208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2024-05-02T22:13:40+02:00</dcterms:created>
  <dcterms:modified xsi:type="dcterms:W3CDTF">2024-05-02T22:13:40+02:00</dcterms:modified>
  <dc:title>Untitled Spreadsheet</dc:title>
  <dc:description/>
  <dc:subject/>
  <cp:keywords/>
  <cp:category/>
</cp:coreProperties>
</file>