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<sst xmlns="http://schemas.openxmlformats.org/spreadsheetml/2006/main" uniqueCount="129">
  <si>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</si>
  <si>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</si>
  <si>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</si>
  <si>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</si>
  <si>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</si>
  <si>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</si>
  <si>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</si>
  <si>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</si>
  <si>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</si>
  <si>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</si>
  <si>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</si>
  <si>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</si>
  <si>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</si>
  <si>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</si>
  <si>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</si>
  <si>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</si>
  <si>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</si>
  <si>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</si>
  <si>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</si>
  <si>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</si>
  <si>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</si>
  <si>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 xml:space="preserve">Ana Armero </t>
  </si>
  <si>
    <t>Anabel Casanovas Álvarez</t>
  </si>
  <si>
    <t>Andreea Balasa</t>
  </si>
  <si>
    <t>Andreu Tomàs Palou</t>
  </si>
  <si>
    <t>Ángel Basas García</t>
  </si>
  <si>
    <t>Begoña Capilla Villoria</t>
  </si>
  <si>
    <t>Carla Cordón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</si>
  <si>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</si>
  <si>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</si>
  <si>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</si>
  <si>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</si>
  <si>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</si>
  <si>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</si>
  <si>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</si>
  <si>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</si>
  <si>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</si>
  <si>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</si>
  <si>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</si>
  <si>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</si>
  <si>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</si>
  <si>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</si>
  <si>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</si>
  <si>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</si>
  <si>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</si>
  <si>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</si>
  <si>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</si>
  <si>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</si>
  <si>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</si>
  <si>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</si>
  <si>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</si>
  <si>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</si>
  <si>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</si>
  <si>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</si>
  <si>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</si>
  <si>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</si>
  <si>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</si>
  <si>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</si>
  <si>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</si>
  <si>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</si>
  <si>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</si>
  <si>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</si>
  <si>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</si>
  <si>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</si>
  <si>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</si>
  <si>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</si>
  <si>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</si>
  <si>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</si>
  <si>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</si>
  <si>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</si>
  <si>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</si>
  <si>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</si>
  <si>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</si>
  <si>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</si>
  <si>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</si>
  <si>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</si>
  <si>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</si>
  <si>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</si>
  <si>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</si>
  <si>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</si>
  <si>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</si>
  <si>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</si>
  <si>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</si>
  <si>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</si>
  <si>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</si>
  <si>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</si>
  <si>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</si>
  <si>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</si>
  <si>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</si>
  <si>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</si>
  <si>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</si>
  <si>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Roser González Pàmies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</si>
  <si>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</si>
  <si>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</si>
  <si>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</si>
  <si>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</si>
  <si>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</si>
  <si>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</si>
  <si>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</si>
  <si>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</si>
  <si>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Docente retirado (A.G.) [ID: 273]</t>
  </si>
  <si>
    <t>Docente retirado (I.F.) [ID: 26]</t>
  </si>
  <si>
    <t>Docente retirado (L.P.) [ID: 124]</t>
  </si>
  <si>
    <t>Docente retirado (S.S.) [ID: 395]</t>
  </si>
  <si>
    <t>Elisa Benito Martínez</t>
  </si>
  <si>
    <t>LA</t>
  </si>
  <si>
    <t>la</t>
  </si>
  <si>
    <t>Docente retirado (A.S.) [ID: 362]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</si>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</sst>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0" workbookViewId="0" showGridLines="true" showRowColHeaders="1">
      <selection activeCell="J213" sqref="J213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1450.33</v>
      </c>
      <c r="E4" s="4">
        <v>12</v>
      </c>
      <c r="F4" s="6">
        <f>IF(D4&gt;500,500,D4)</f>
        <v>500</v>
      </c>
      <c r="G4" s="6">
        <f>D4-F4</f>
        <v>950.33</v>
      </c>
      <c r="H4" s="6">
        <f>G4*C4</f>
        <v>332.6155</v>
      </c>
      <c r="I4" s="6">
        <f>F4+G4-H4</f>
        <v>1117.7145</v>
      </c>
      <c r="J4" s="6">
        <f>IF(I4*C4&gt;2500,2500,I4*C4)</f>
        <v>391.200075</v>
      </c>
    </row>
    <row r="5" spans="1:10">
      <c r="A5" s="1" t="s">
        <v>18</v>
      </c>
      <c r="B5" s="1" t="s">
        <v>17</v>
      </c>
      <c r="C5" s="7">
        <v>0.35</v>
      </c>
      <c r="D5" s="8">
        <v>407.5</v>
      </c>
      <c r="E5" s="1">
        <v>8</v>
      </c>
      <c r="F5" s="8">
        <f>IF(D5&gt;500,500,D5)</f>
        <v>407.5</v>
      </c>
      <c r="G5" s="8">
        <f>D5-F5</f>
        <v>0</v>
      </c>
      <c r="H5" s="8">
        <f>G5*C5</f>
        <v>0</v>
      </c>
      <c r="I5" s="8">
        <f>F5+G5-H5</f>
        <v>407.5</v>
      </c>
      <c r="J5" s="8">
        <f>IF(I5*C5&gt;2500,2500,I5*C5)</f>
        <v>142.625</v>
      </c>
    </row>
    <row r="6" spans="1:10">
      <c r="A6" s="4" t="s">
        <v>19</v>
      </c>
      <c r="B6" s="4" t="s">
        <v>17</v>
      </c>
      <c r="C6" s="5">
        <v>0.35</v>
      </c>
      <c r="D6" s="6">
        <v>360.0</v>
      </c>
      <c r="E6" s="4">
        <v>3</v>
      </c>
      <c r="F6" s="6">
        <f>IF(D6&gt;500,500,D6)</f>
        <v>360</v>
      </c>
      <c r="G6" s="6">
        <f>D6-F6</f>
        <v>0</v>
      </c>
      <c r="H6" s="6">
        <f>G6*C6</f>
        <v>0</v>
      </c>
      <c r="I6" s="6">
        <f>F6+G6-H6</f>
        <v>360</v>
      </c>
      <c r="J6" s="6">
        <f>IF(I6*C6&gt;2500,2500,I6*C6)</f>
        <v>126</v>
      </c>
    </row>
    <row r="7" spans="1:10">
      <c r="A7" s="1" t="s">
        <v>20</v>
      </c>
      <c r="B7" s="1" t="s">
        <v>17</v>
      </c>
      <c r="C7" s="7">
        <v>0.5</v>
      </c>
      <c r="D7" s="8">
        <v>207.0</v>
      </c>
      <c r="E7" s="1">
        <v>1</v>
      </c>
      <c r="F7" s="8">
        <f>IF(D7&gt;500,500,D7)</f>
        <v>207</v>
      </c>
      <c r="G7" s="8">
        <f>D7-F7</f>
        <v>0</v>
      </c>
      <c r="H7" s="8">
        <f>G7*C7</f>
        <v>0</v>
      </c>
      <c r="I7" s="8">
        <f>F7+G7-H7</f>
        <v>207</v>
      </c>
      <c r="J7" s="8">
        <f>IF(I7*C7&gt;2500,2500,I7*C7)</f>
        <v>103.5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0.35</v>
      </c>
      <c r="D9" s="8">
        <v>2712.25</v>
      </c>
      <c r="E9" s="1">
        <v>19</v>
      </c>
      <c r="F9" s="8">
        <f>IF(D9&gt;500,500,D9)</f>
        <v>500</v>
      </c>
      <c r="G9" s="8">
        <f>D9-F9</f>
        <v>2212.25</v>
      </c>
      <c r="H9" s="8">
        <f>G9*C9</f>
        <v>774.2875</v>
      </c>
      <c r="I9" s="8">
        <f>F9+G9-H9</f>
        <v>1937.9625</v>
      </c>
      <c r="J9" s="8">
        <f>IF(I9*C9&gt;2500,2500,I9*C9)</f>
        <v>678.286875</v>
      </c>
    </row>
    <row r="10" spans="1:10">
      <c r="A10" s="4" t="s">
        <v>23</v>
      </c>
      <c r="B10" s="4" t="s">
        <v>17</v>
      </c>
      <c r="C10" s="5">
        <v>0</v>
      </c>
      <c r="D10" s="6">
        <v>1497.0</v>
      </c>
      <c r="E10" s="4">
        <v>5</v>
      </c>
      <c r="F10" s="6">
        <f>IF(D10&gt;500,500,D10)</f>
        <v>500</v>
      </c>
      <c r="G10" s="6">
        <f>D10-F10</f>
        <v>997</v>
      </c>
      <c r="H10" s="6">
        <f>G10*C10</f>
        <v>0</v>
      </c>
      <c r="I10" s="6">
        <f>F10+G10-H10</f>
        <v>1497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2656.0</v>
      </c>
      <c r="E12" s="4">
        <v>22</v>
      </c>
      <c r="F12" s="6">
        <f>IF(D12&gt;500,500,D12)</f>
        <v>500</v>
      </c>
      <c r="G12" s="6">
        <f>D12-F12</f>
        <v>2156</v>
      </c>
      <c r="H12" s="6">
        <f>G12*C12</f>
        <v>1078</v>
      </c>
      <c r="I12" s="6">
        <f>F12+G12-H12</f>
        <v>1578</v>
      </c>
      <c r="J12" s="6">
        <f>IF(I12*C12&gt;2500,2500,I12*C12)</f>
        <v>789</v>
      </c>
    </row>
    <row r="13" spans="1:10">
      <c r="A13" s="1" t="s">
        <v>26</v>
      </c>
      <c r="B13" s="1" t="s">
        <v>17</v>
      </c>
      <c r="C13" s="7">
        <v>0.35</v>
      </c>
      <c r="D13" s="8">
        <v>1140.0</v>
      </c>
      <c r="E13" s="1">
        <v>10</v>
      </c>
      <c r="F13" s="8">
        <f>IF(D13&gt;500,500,D13)</f>
        <v>500</v>
      </c>
      <c r="G13" s="8">
        <f>D13-F13</f>
        <v>640</v>
      </c>
      <c r="H13" s="8">
        <f>G13*C13</f>
        <v>224</v>
      </c>
      <c r="I13" s="8">
        <f>F13+G13-H13</f>
        <v>916</v>
      </c>
      <c r="J13" s="8">
        <f>IF(I13*C13&gt;2500,2500,I13*C13)</f>
        <v>320.6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0.35</v>
      </c>
      <c r="D15" s="8">
        <v>1330.0</v>
      </c>
      <c r="E15" s="1">
        <v>10</v>
      </c>
      <c r="F15" s="8">
        <f>IF(D15&gt;500,500,D15)</f>
        <v>500</v>
      </c>
      <c r="G15" s="8">
        <f>D15-F15</f>
        <v>830</v>
      </c>
      <c r="H15" s="8">
        <f>G15*C15</f>
        <v>290.5</v>
      </c>
      <c r="I15" s="8">
        <f>F15+G15-H15</f>
        <v>1039.5</v>
      </c>
      <c r="J15" s="8">
        <f>IF(I15*C15&gt;2500,2500,I15*C15)</f>
        <v>363.825</v>
      </c>
    </row>
    <row r="16" spans="1:10">
      <c r="A16" s="4" t="s">
        <v>29</v>
      </c>
      <c r="B16" s="4" t="s">
        <v>17</v>
      </c>
      <c r="C16" s="5">
        <v>0.35</v>
      </c>
      <c r="D16" s="6">
        <v>1379.25</v>
      </c>
      <c r="E16" s="4">
        <v>12</v>
      </c>
      <c r="F16" s="6">
        <f>IF(D16&gt;500,500,D16)</f>
        <v>500</v>
      </c>
      <c r="G16" s="6">
        <f>D16-F16</f>
        <v>879.25</v>
      </c>
      <c r="H16" s="6">
        <f>G16*C16</f>
        <v>307.7375</v>
      </c>
      <c r="I16" s="6">
        <f>F16+G16-H16</f>
        <v>1071.5125</v>
      </c>
      <c r="J16" s="6">
        <f>IF(I16*C16&gt;2500,2500,I16*C16)</f>
        <v>375.029375</v>
      </c>
    </row>
    <row r="17" spans="1:10">
      <c r="A17" s="1" t="s">
        <v>30</v>
      </c>
      <c r="B17" s="1" t="s">
        <v>17</v>
      </c>
      <c r="C17" s="7">
        <v>0.35</v>
      </c>
      <c r="D17" s="8">
        <v>5688.21</v>
      </c>
      <c r="E17" s="1">
        <v>38</v>
      </c>
      <c r="F17" s="8">
        <f>IF(D17&gt;500,500,D17)</f>
        <v>500</v>
      </c>
      <c r="G17" s="8">
        <f>D17-F17</f>
        <v>5188.21</v>
      </c>
      <c r="H17" s="8">
        <f>G17*C17</f>
        <v>1815.8735</v>
      </c>
      <c r="I17" s="8">
        <f>F17+G17-H17</f>
        <v>3872.3365</v>
      </c>
      <c r="J17" s="8">
        <f>IF(I17*C17&gt;2500,2500,I17*C17)</f>
        <v>1355.317775</v>
      </c>
    </row>
    <row r="18" spans="1:10">
      <c r="A18" s="4" t="s">
        <v>31</v>
      </c>
      <c r="B18" s="4" t="s">
        <v>17</v>
      </c>
      <c r="C18" s="5">
        <v>0.35</v>
      </c>
      <c r="D18" s="6">
        <v>805.0</v>
      </c>
      <c r="E18" s="4">
        <v>5</v>
      </c>
      <c r="F18" s="6">
        <f>IF(D18&gt;500,500,D18)</f>
        <v>500</v>
      </c>
      <c r="G18" s="6">
        <f>D18-F18</f>
        <v>305</v>
      </c>
      <c r="H18" s="6">
        <f>G18*C18</f>
        <v>106.75</v>
      </c>
      <c r="I18" s="6">
        <f>F18+G18-H18</f>
        <v>698.25</v>
      </c>
      <c r="J18" s="6">
        <f>IF(I18*C18&gt;2500,2500,I18*C18)</f>
        <v>244.3875</v>
      </c>
    </row>
    <row r="19" spans="1:10">
      <c r="A19" s="1" t="s">
        <v>32</v>
      </c>
      <c r="B19" s="1" t="s">
        <v>17</v>
      </c>
      <c r="C19" s="7">
        <v>0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1300.0</v>
      </c>
      <c r="E20" s="4">
        <v>6</v>
      </c>
      <c r="F20" s="6">
        <f>IF(D20&gt;500,500,D20)</f>
        <v>500</v>
      </c>
      <c r="G20" s="6">
        <f>D20-F20</f>
        <v>800</v>
      </c>
      <c r="H20" s="6">
        <f>G20*C20</f>
        <v>280</v>
      </c>
      <c r="I20" s="6">
        <f>F20+G20-H20</f>
        <v>1020</v>
      </c>
      <c r="J20" s="6">
        <f>IF(I20*C20&gt;2500,2500,I20*C20)</f>
        <v>357</v>
      </c>
    </row>
    <row r="21" spans="1:10">
      <c r="A21" s="1" t="s">
        <v>34</v>
      </c>
      <c r="B21" s="1" t="s">
        <v>17</v>
      </c>
      <c r="C21" s="7">
        <v>0.35</v>
      </c>
      <c r="D21" s="8">
        <v>900.83</v>
      </c>
      <c r="E21" s="1">
        <v>8</v>
      </c>
      <c r="F21" s="8">
        <f>IF(D21&gt;500,500,D21)</f>
        <v>500</v>
      </c>
      <c r="G21" s="8">
        <f>D21-F21</f>
        <v>400.83</v>
      </c>
      <c r="H21" s="8">
        <f>G21*C21</f>
        <v>140.2905</v>
      </c>
      <c r="I21" s="8">
        <f>F21+G21-H21</f>
        <v>760.5395</v>
      </c>
      <c r="J21" s="8">
        <f>IF(I21*C21&gt;2500,2500,I21*C21)</f>
        <v>266.188825</v>
      </c>
    </row>
    <row r="22" spans="1:10">
      <c r="A22" s="4" t="s">
        <v>35</v>
      </c>
      <c r="B22" s="4" t="s">
        <v>17</v>
      </c>
      <c r="C22" s="5">
        <v>0.35</v>
      </c>
      <c r="D22" s="6">
        <v>2432.14</v>
      </c>
      <c r="E22" s="4">
        <v>23</v>
      </c>
      <c r="F22" s="6">
        <f>IF(D22&gt;500,500,D22)</f>
        <v>500</v>
      </c>
      <c r="G22" s="6">
        <f>D22-F22</f>
        <v>1932.14</v>
      </c>
      <c r="H22" s="6">
        <f>G22*C22</f>
        <v>676.249</v>
      </c>
      <c r="I22" s="6">
        <f>F22+G22-H22</f>
        <v>1755.891</v>
      </c>
      <c r="J22" s="6">
        <f>IF(I22*C22&gt;2500,2500,I22*C22)</f>
        <v>614.56185</v>
      </c>
    </row>
    <row r="23" spans="1:10">
      <c r="A23" s="1" t="s">
        <v>36</v>
      </c>
      <c r="B23" s="1" t="s">
        <v>17</v>
      </c>
      <c r="C23" s="7">
        <v>0.35</v>
      </c>
      <c r="D23" s="8">
        <v>920.0</v>
      </c>
      <c r="E23" s="1">
        <v>7</v>
      </c>
      <c r="F23" s="8">
        <f>IF(D23&gt;500,500,D23)</f>
        <v>500</v>
      </c>
      <c r="G23" s="8">
        <f>D23-F23</f>
        <v>420</v>
      </c>
      <c r="H23" s="8">
        <f>G23*C23</f>
        <v>147</v>
      </c>
      <c r="I23" s="8">
        <f>F23+G23-H23</f>
        <v>773</v>
      </c>
      <c r="J23" s="8">
        <f>IF(I23*C23&gt;2500,2500,I23*C23)</f>
        <v>270.55</v>
      </c>
    </row>
    <row r="24" spans="1:10">
      <c r="A24" s="4" t="s">
        <v>37</v>
      </c>
      <c r="B24" s="4" t="s">
        <v>17</v>
      </c>
      <c r="C24" s="5">
        <v>0.35</v>
      </c>
      <c r="D24" s="6">
        <v>1278.33</v>
      </c>
      <c r="E24" s="4">
        <v>10</v>
      </c>
      <c r="F24" s="6">
        <f>IF(D24&gt;500,500,D24)</f>
        <v>500</v>
      </c>
      <c r="G24" s="6">
        <f>D24-F24</f>
        <v>778.33</v>
      </c>
      <c r="H24" s="6">
        <f>G24*C24</f>
        <v>272.4155</v>
      </c>
      <c r="I24" s="6">
        <f>F24+G24-H24</f>
        <v>1005.9145</v>
      </c>
      <c r="J24" s="6">
        <f>IF(I24*C24&gt;2500,2500,I24*C24)</f>
        <v>352.070075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0.35</v>
      </c>
      <c r="D26" s="6">
        <v>860.0</v>
      </c>
      <c r="E26" s="4">
        <v>9</v>
      </c>
      <c r="F26" s="6">
        <f>IF(D26&gt;500,500,D26)</f>
        <v>500</v>
      </c>
      <c r="G26" s="6">
        <f>D26-F26</f>
        <v>360</v>
      </c>
      <c r="H26" s="6">
        <f>G26*C26</f>
        <v>126</v>
      </c>
      <c r="I26" s="6">
        <f>F26+G26-H26</f>
        <v>734</v>
      </c>
      <c r="J26" s="6">
        <f>IF(I26*C26&gt;2500,2500,I26*C26)</f>
        <v>256.9</v>
      </c>
    </row>
    <row r="27" spans="1:10">
      <c r="A27" s="1" t="s">
        <v>40</v>
      </c>
      <c r="B27" s="1" t="s">
        <v>17</v>
      </c>
      <c r="C27" s="7">
        <v>0.5</v>
      </c>
      <c r="D27" s="8">
        <v>150.0</v>
      </c>
      <c r="E27" s="1">
        <v>1</v>
      </c>
      <c r="F27" s="8">
        <f>IF(D27&gt;500,500,D27)</f>
        <v>150</v>
      </c>
      <c r="G27" s="8">
        <f>D27-F27</f>
        <v>0</v>
      </c>
      <c r="H27" s="8">
        <f>G27*C27</f>
        <v>0</v>
      </c>
      <c r="I27" s="8">
        <f>F27+G27-H27</f>
        <v>150</v>
      </c>
      <c r="J27" s="8">
        <f>IF(I27*C27&gt;2500,2500,I27*C27)</f>
        <v>75</v>
      </c>
    </row>
    <row r="28" spans="1:10">
      <c r="A28" s="4" t="s">
        <v>41</v>
      </c>
      <c r="B28" s="4" t="s">
        <v>17</v>
      </c>
      <c r="C28" s="5">
        <v>0.35</v>
      </c>
      <c r="D28" s="6">
        <v>110.0</v>
      </c>
      <c r="E28" s="4">
        <v>2</v>
      </c>
      <c r="F28" s="6">
        <f>IF(D28&gt;500,500,D28)</f>
        <v>110</v>
      </c>
      <c r="G28" s="6">
        <f>D28-F28</f>
        <v>0</v>
      </c>
      <c r="H28" s="6">
        <f>G28*C28</f>
        <v>0</v>
      </c>
      <c r="I28" s="6">
        <f>F28+G28-H28</f>
        <v>110</v>
      </c>
      <c r="J28" s="6">
        <f>IF(I28*C28&gt;2500,2500,I28*C28)</f>
        <v>38.5</v>
      </c>
    </row>
    <row r="29" spans="1:10">
      <c r="A29" s="1" t="s">
        <v>42</v>
      </c>
      <c r="B29" s="1" t="s">
        <v>17</v>
      </c>
      <c r="C29" s="7">
        <v>0</v>
      </c>
      <c r="D29" s="8">
        <v>640.0</v>
      </c>
      <c r="E29" s="1">
        <v>2</v>
      </c>
      <c r="F29" s="8">
        <f>IF(D29&gt;500,500,D29)</f>
        <v>500</v>
      </c>
      <c r="G29" s="8">
        <f>D29-F29</f>
        <v>140</v>
      </c>
      <c r="H29" s="8">
        <f>G29*C29</f>
        <v>0</v>
      </c>
      <c r="I29" s="8">
        <f>F29+G29-H29</f>
        <v>640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0.35</v>
      </c>
      <c r="D30" s="6">
        <v>1697.57</v>
      </c>
      <c r="E30" s="4">
        <v>18</v>
      </c>
      <c r="F30" s="6">
        <f>IF(D30&gt;500,500,D30)</f>
        <v>500</v>
      </c>
      <c r="G30" s="6">
        <f>D30-F30</f>
        <v>1197.57</v>
      </c>
      <c r="H30" s="6">
        <f>G30*C30</f>
        <v>419.1495</v>
      </c>
      <c r="I30" s="6">
        <f>F30+G30-H30</f>
        <v>1278.4205</v>
      </c>
      <c r="J30" s="6">
        <f>IF(I30*C30&gt;2500,2500,I30*C30)</f>
        <v>447.447175</v>
      </c>
    </row>
    <row r="31" spans="1:10">
      <c r="A31" s="1" t="s">
        <v>44</v>
      </c>
      <c r="B31" s="1" t="s">
        <v>17</v>
      </c>
      <c r="C31" s="7">
        <v>0.4</v>
      </c>
      <c r="D31" s="8">
        <v>1123.33</v>
      </c>
      <c r="E31" s="1">
        <v>12</v>
      </c>
      <c r="F31" s="8">
        <f>IF(D31&gt;500,500,D31)</f>
        <v>500</v>
      </c>
      <c r="G31" s="8">
        <f>D31-F31</f>
        <v>623.33</v>
      </c>
      <c r="H31" s="8">
        <f>G31*C31</f>
        <v>249.332</v>
      </c>
      <c r="I31" s="8">
        <f>F31+G31-H31</f>
        <v>873.998</v>
      </c>
      <c r="J31" s="8">
        <f>IF(I31*C31&gt;2500,2500,I31*C31)</f>
        <v>349.5992</v>
      </c>
    </row>
    <row r="32" spans="1:10">
      <c r="A32" s="4" t="s">
        <v>45</v>
      </c>
      <c r="B32" s="4" t="s">
        <v>17</v>
      </c>
      <c r="C32" s="5">
        <v>0</v>
      </c>
      <c r="D32" s="6">
        <v>3826.8</v>
      </c>
      <c r="E32" s="4">
        <v>15</v>
      </c>
      <c r="F32" s="6">
        <f>IF(D32&gt;500,500,D32)</f>
        <v>500</v>
      </c>
      <c r="G32" s="6">
        <f>D32-F32</f>
        <v>3326.8</v>
      </c>
      <c r="H32" s="6">
        <f>G32*C32</f>
        <v>0</v>
      </c>
      <c r="I32" s="6">
        <f>F32+G32-H32</f>
        <v>3826.8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0.5</v>
      </c>
      <c r="D33" s="8">
        <v>3804.0</v>
      </c>
      <c r="E33" s="1">
        <v>30</v>
      </c>
      <c r="F33" s="8">
        <f>IF(D33&gt;500,500,D33)</f>
        <v>500</v>
      </c>
      <c r="G33" s="8">
        <f>D33-F33</f>
        <v>3304</v>
      </c>
      <c r="H33" s="8">
        <f>G33*C33</f>
        <v>1652</v>
      </c>
      <c r="I33" s="8">
        <f>F33+G33-H33</f>
        <v>2152</v>
      </c>
      <c r="J33" s="8">
        <f>IF(I33*C33&gt;2500,2500,I33*C33)</f>
        <v>1076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0.35</v>
      </c>
      <c r="D35" s="8">
        <v>2400.0</v>
      </c>
      <c r="E35" s="1">
        <v>20</v>
      </c>
      <c r="F35" s="8">
        <f>IF(D35&gt;500,500,D35)</f>
        <v>500</v>
      </c>
      <c r="G35" s="8">
        <f>D35-F35</f>
        <v>1900</v>
      </c>
      <c r="H35" s="8">
        <f>G35*C35</f>
        <v>665</v>
      </c>
      <c r="I35" s="8">
        <f>F35+G35-H35</f>
        <v>1735</v>
      </c>
      <c r="J35" s="8">
        <f>IF(I35*C35&gt;2500,2500,I35*C35)</f>
        <v>607.25</v>
      </c>
    </row>
    <row r="36" spans="1:10">
      <c r="A36" s="4" t="s">
        <v>49</v>
      </c>
      <c r="B36" s="4" t="s">
        <v>17</v>
      </c>
      <c r="C36" s="5">
        <v>0.35</v>
      </c>
      <c r="D36" s="6">
        <v>2806.67</v>
      </c>
      <c r="E36" s="4">
        <v>26</v>
      </c>
      <c r="F36" s="6">
        <f>IF(D36&gt;500,500,D36)</f>
        <v>500</v>
      </c>
      <c r="G36" s="6">
        <f>D36-F36</f>
        <v>2306.67</v>
      </c>
      <c r="H36" s="6">
        <f>G36*C36</f>
        <v>807.3345</v>
      </c>
      <c r="I36" s="6">
        <f>F36+G36-H36</f>
        <v>1999.3355</v>
      </c>
      <c r="J36" s="6">
        <f>IF(I36*C36&gt;2500,2500,I36*C36)</f>
        <v>699.767425</v>
      </c>
    </row>
    <row r="37" spans="1:10">
      <c r="A37" s="1" t="s">
        <v>50</v>
      </c>
      <c r="B37" s="1" t="s">
        <v>17</v>
      </c>
      <c r="C37" s="7">
        <v>0.35</v>
      </c>
      <c r="D37" s="8">
        <v>2187.5</v>
      </c>
      <c r="E37" s="1">
        <v>16</v>
      </c>
      <c r="F37" s="8">
        <f>IF(D37&gt;500,500,D37)</f>
        <v>500</v>
      </c>
      <c r="G37" s="8">
        <f>D37-F37</f>
        <v>1687.5</v>
      </c>
      <c r="H37" s="8">
        <f>G37*C37</f>
        <v>590.625</v>
      </c>
      <c r="I37" s="8">
        <f>F37+G37-H37</f>
        <v>1596.875</v>
      </c>
      <c r="J37" s="8">
        <f>IF(I37*C37&gt;2500,2500,I37*C37)</f>
        <v>558.90625</v>
      </c>
    </row>
    <row r="38" spans="1:10">
      <c r="A38" s="4" t="s">
        <v>51</v>
      </c>
      <c r="B38" s="4" t="s">
        <v>17</v>
      </c>
      <c r="C38" s="5">
        <v>0.35</v>
      </c>
      <c r="D38" s="6">
        <v>502.5</v>
      </c>
      <c r="E38" s="4">
        <v>4</v>
      </c>
      <c r="F38" s="6">
        <f>IF(D38&gt;500,500,D38)</f>
        <v>500</v>
      </c>
      <c r="G38" s="6">
        <f>D38-F38</f>
        <v>2.5</v>
      </c>
      <c r="H38" s="6">
        <f>G38*C38</f>
        <v>0.875</v>
      </c>
      <c r="I38" s="6">
        <f>F38+G38-H38</f>
        <v>501.625</v>
      </c>
      <c r="J38" s="6">
        <f>IF(I38*C38&gt;2500,2500,I38*C38)</f>
        <v>175.56875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0.35</v>
      </c>
      <c r="D40" s="6">
        <v>430.0</v>
      </c>
      <c r="E40" s="4">
        <v>3</v>
      </c>
      <c r="F40" s="6">
        <f>IF(D40&gt;500,500,D40)</f>
        <v>430</v>
      </c>
      <c r="G40" s="6">
        <f>D40-F40</f>
        <v>0</v>
      </c>
      <c r="H40" s="6">
        <f>G40*C40</f>
        <v>0</v>
      </c>
      <c r="I40" s="6">
        <f>F40+G40-H40</f>
        <v>430</v>
      </c>
      <c r="J40" s="6">
        <f>IF(I40*C40&gt;2500,2500,I40*C40)</f>
        <v>150.5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0.5</v>
      </c>
      <c r="D42" s="6">
        <v>700.0</v>
      </c>
      <c r="E42" s="4">
        <v>4</v>
      </c>
      <c r="F42" s="6">
        <f>IF(D42&gt;500,500,D42)</f>
        <v>500</v>
      </c>
      <c r="G42" s="6">
        <f>D42-F42</f>
        <v>200</v>
      </c>
      <c r="H42" s="6">
        <f>G42*C42</f>
        <v>100</v>
      </c>
      <c r="I42" s="6">
        <f>F42+G42-H42</f>
        <v>600</v>
      </c>
      <c r="J42" s="6">
        <f>IF(I42*C42&gt;2500,2500,I42*C42)</f>
        <v>300</v>
      </c>
    </row>
    <row r="43" spans="1:10">
      <c r="A43" s="1" t="s">
        <v>56</v>
      </c>
      <c r="B43" s="1" t="s">
        <v>17</v>
      </c>
      <c r="C43" s="7">
        <v>0</v>
      </c>
      <c r="D43" s="8">
        <v>1078.0</v>
      </c>
      <c r="E43" s="1">
        <v>4</v>
      </c>
      <c r="F43" s="8">
        <f>IF(D43&gt;500,500,D43)</f>
        <v>500</v>
      </c>
      <c r="G43" s="8">
        <f>D43-F43</f>
        <v>578</v>
      </c>
      <c r="H43" s="8">
        <f>G43*C43</f>
        <v>0</v>
      </c>
      <c r="I43" s="8">
        <f>F43+G43-H43</f>
        <v>1078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0.35</v>
      </c>
      <c r="D44" s="6">
        <v>1178.33</v>
      </c>
      <c r="E44" s="4">
        <v>11</v>
      </c>
      <c r="F44" s="6">
        <f>IF(D44&gt;500,500,D44)</f>
        <v>500</v>
      </c>
      <c r="G44" s="6">
        <f>D44-F44</f>
        <v>678.33</v>
      </c>
      <c r="H44" s="6">
        <f>G44*C44</f>
        <v>237.4155</v>
      </c>
      <c r="I44" s="6">
        <f>F44+G44-H44</f>
        <v>940.9145</v>
      </c>
      <c r="J44" s="6">
        <f>IF(I44*C44&gt;2500,2500,I44*C44)</f>
        <v>329.320075</v>
      </c>
    </row>
    <row r="45" spans="1:10">
      <c r="A45" s="1" t="s">
        <v>58</v>
      </c>
      <c r="B45" s="1" t="s">
        <v>17</v>
      </c>
      <c r="C45" s="7">
        <v>0.35</v>
      </c>
      <c r="D45" s="8">
        <v>300.0</v>
      </c>
      <c r="E45" s="1">
        <v>2</v>
      </c>
      <c r="F45" s="8">
        <f>IF(D45&gt;500,500,D45)</f>
        <v>300</v>
      </c>
      <c r="G45" s="8">
        <f>D45-F45</f>
        <v>0</v>
      </c>
      <c r="H45" s="8">
        <f>G45*C45</f>
        <v>0</v>
      </c>
      <c r="I45" s="8">
        <f>F45+G45-H45</f>
        <v>300</v>
      </c>
      <c r="J45" s="8">
        <f>IF(I45*C45&gt;2500,2500,I45*C45)</f>
        <v>105</v>
      </c>
    </row>
    <row r="46" spans="1:10">
      <c r="A46" s="4" t="s">
        <v>59</v>
      </c>
      <c r="B46" s="4" t="s">
        <v>17</v>
      </c>
      <c r="C46" s="5">
        <v>0.35</v>
      </c>
      <c r="D46" s="6">
        <v>2298.57</v>
      </c>
      <c r="E46" s="4">
        <v>18</v>
      </c>
      <c r="F46" s="6">
        <f>IF(D46&gt;500,500,D46)</f>
        <v>500</v>
      </c>
      <c r="G46" s="6">
        <f>D46-F46</f>
        <v>1798.57</v>
      </c>
      <c r="H46" s="6">
        <f>G46*C46</f>
        <v>629.4995</v>
      </c>
      <c r="I46" s="6">
        <f>F46+G46-H46</f>
        <v>1669.0705</v>
      </c>
      <c r="J46" s="6">
        <f>IF(I46*C46&gt;2500,2500,I46*C46)</f>
        <v>584.174675</v>
      </c>
    </row>
    <row r="47" spans="1:10">
      <c r="A47" s="1" t="s">
        <v>60</v>
      </c>
      <c r="B47" s="1" t="s">
        <v>17</v>
      </c>
      <c r="C47" s="7">
        <v>0.35</v>
      </c>
      <c r="D47" s="8">
        <v>1554.5</v>
      </c>
      <c r="E47" s="1">
        <v>11</v>
      </c>
      <c r="F47" s="8">
        <f>IF(D47&gt;500,500,D47)</f>
        <v>500</v>
      </c>
      <c r="G47" s="8">
        <f>D47-F47</f>
        <v>1054.5</v>
      </c>
      <c r="H47" s="8">
        <f>G47*C47</f>
        <v>369.075</v>
      </c>
      <c r="I47" s="8">
        <f>F47+G47-H47</f>
        <v>1185.425</v>
      </c>
      <c r="J47" s="8">
        <f>IF(I47*C47&gt;2500,2500,I47*C47)</f>
        <v>414.89875</v>
      </c>
    </row>
    <row r="48" spans="1:10">
      <c r="A48" s="4" t="s">
        <v>61</v>
      </c>
      <c r="B48" s="4" t="s">
        <v>17</v>
      </c>
      <c r="C48" s="5">
        <v>0.4</v>
      </c>
      <c r="D48" s="6">
        <v>390.0</v>
      </c>
      <c r="E48" s="4">
        <v>3</v>
      </c>
      <c r="F48" s="6">
        <f>IF(D48&gt;500,500,D48)</f>
        <v>390</v>
      </c>
      <c r="G48" s="6">
        <f>D48-F48</f>
        <v>0</v>
      </c>
      <c r="H48" s="6">
        <f>G48*C48</f>
        <v>0</v>
      </c>
      <c r="I48" s="6">
        <f>F48+G48-H48</f>
        <v>390</v>
      </c>
      <c r="J48" s="6">
        <f>IF(I48*C48&gt;2500,2500,I48*C48)</f>
        <v>156</v>
      </c>
    </row>
    <row r="49" spans="1:10">
      <c r="A49" s="1" t="s">
        <v>62</v>
      </c>
      <c r="B49" s="1" t="s">
        <v>17</v>
      </c>
      <c r="C49" s="7">
        <v>0.35</v>
      </c>
      <c r="D49" s="8">
        <v>890.0</v>
      </c>
      <c r="E49" s="1">
        <v>6</v>
      </c>
      <c r="F49" s="8">
        <f>IF(D49&gt;500,500,D49)</f>
        <v>500</v>
      </c>
      <c r="G49" s="8">
        <f>D49-F49</f>
        <v>390</v>
      </c>
      <c r="H49" s="8">
        <f>G49*C49</f>
        <v>136.5</v>
      </c>
      <c r="I49" s="8">
        <f>F49+G49-H49</f>
        <v>753.5</v>
      </c>
      <c r="J49" s="8">
        <f>IF(I49*C49&gt;2500,2500,I49*C49)</f>
        <v>263.725</v>
      </c>
    </row>
    <row r="50" spans="1:10">
      <c r="A50" s="4" t="s">
        <v>63</v>
      </c>
      <c r="B50" s="4" t="s">
        <v>17</v>
      </c>
      <c r="C50" s="5">
        <v>0.35</v>
      </c>
      <c r="D50" s="6">
        <v>2724.0</v>
      </c>
      <c r="E50" s="4">
        <v>26</v>
      </c>
      <c r="F50" s="6">
        <f>IF(D50&gt;500,500,D50)</f>
        <v>500</v>
      </c>
      <c r="G50" s="6">
        <f>D50-F50</f>
        <v>2224</v>
      </c>
      <c r="H50" s="6">
        <f>G50*C50</f>
        <v>778.4</v>
      </c>
      <c r="I50" s="6">
        <f>F50+G50-H50</f>
        <v>1945.6</v>
      </c>
      <c r="J50" s="6">
        <f>IF(I50*C50&gt;2500,2500,I50*C50)</f>
        <v>680.96</v>
      </c>
    </row>
    <row r="51" spans="1:10">
      <c r="A51" s="1" t="s">
        <v>64</v>
      </c>
      <c r="B51" s="1" t="s">
        <v>17</v>
      </c>
      <c r="C51" s="7">
        <v>0</v>
      </c>
      <c r="D51" s="8">
        <v>320.0</v>
      </c>
      <c r="E51" s="1">
        <v>1</v>
      </c>
      <c r="F51" s="8">
        <f>IF(D51&gt;500,500,D51)</f>
        <v>320</v>
      </c>
      <c r="G51" s="8">
        <f>D51-F51</f>
        <v>0</v>
      </c>
      <c r="H51" s="8">
        <f>G51*C51</f>
        <v>0</v>
      </c>
      <c r="I51" s="8">
        <f>F51+G51-H51</f>
        <v>320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0.35</v>
      </c>
      <c r="D52" s="6">
        <v>1105.0</v>
      </c>
      <c r="E52" s="4">
        <v>5</v>
      </c>
      <c r="F52" s="6">
        <f>IF(D52&gt;500,500,D52)</f>
        <v>500</v>
      </c>
      <c r="G52" s="6">
        <f>D52-F52</f>
        <v>605</v>
      </c>
      <c r="H52" s="6">
        <f>G52*C52</f>
        <v>211.75</v>
      </c>
      <c r="I52" s="6">
        <f>F52+G52-H52</f>
        <v>893.25</v>
      </c>
      <c r="J52" s="6">
        <f>IF(I52*C52&gt;2500,2500,I52*C52)</f>
        <v>312.6375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0.35</v>
      </c>
      <c r="D54" s="6">
        <v>1582.5</v>
      </c>
      <c r="E54" s="4">
        <v>9</v>
      </c>
      <c r="F54" s="6">
        <f>IF(D54&gt;500,500,D54)</f>
        <v>500</v>
      </c>
      <c r="G54" s="6">
        <f>D54-F54</f>
        <v>1082.5</v>
      </c>
      <c r="H54" s="6">
        <f>G54*C54</f>
        <v>378.875</v>
      </c>
      <c r="I54" s="6">
        <f>F54+G54-H54</f>
        <v>1203.625</v>
      </c>
      <c r="J54" s="6">
        <f>IF(I54*C54&gt;2500,2500,I54*C54)</f>
        <v>421.26875</v>
      </c>
    </row>
    <row r="55" spans="1:10">
      <c r="A55" s="1" t="s">
        <v>68</v>
      </c>
      <c r="B55" s="1" t="s">
        <v>17</v>
      </c>
      <c r="C55" s="7">
        <v>0.35</v>
      </c>
      <c r="D55" s="8">
        <v>100.0</v>
      </c>
      <c r="E55" s="1">
        <v>1</v>
      </c>
      <c r="F55" s="8">
        <f>IF(D55&gt;500,500,D55)</f>
        <v>100</v>
      </c>
      <c r="G55" s="8">
        <f>D55-F55</f>
        <v>0</v>
      </c>
      <c r="H55" s="8">
        <f>G55*C55</f>
        <v>0</v>
      </c>
      <c r="I55" s="8">
        <f>F55+G55-H55</f>
        <v>100</v>
      </c>
      <c r="J55" s="8">
        <f>IF(I55*C55&gt;2500,2500,I55*C55)</f>
        <v>35</v>
      </c>
    </row>
    <row r="56" spans="1:10">
      <c r="A56" s="4" t="s">
        <v>69</v>
      </c>
      <c r="B56" s="4" t="s">
        <v>17</v>
      </c>
      <c r="C56" s="5">
        <v>0.5</v>
      </c>
      <c r="D56" s="6">
        <v>1973.0</v>
      </c>
      <c r="E56" s="4">
        <v>21</v>
      </c>
      <c r="F56" s="6">
        <f>IF(D56&gt;500,500,D56)</f>
        <v>500</v>
      </c>
      <c r="G56" s="6">
        <f>D56-F56</f>
        <v>1473</v>
      </c>
      <c r="H56" s="6">
        <f>G56*C56</f>
        <v>736.5</v>
      </c>
      <c r="I56" s="6">
        <f>F56+G56-H56</f>
        <v>1236.5</v>
      </c>
      <c r="J56" s="6">
        <f>IF(I56*C56&gt;2500,2500,I56*C56)</f>
        <v>618.25</v>
      </c>
    </row>
    <row r="57" spans="1:10">
      <c r="A57" s="1" t="s">
        <v>70</v>
      </c>
      <c r="B57" s="1" t="s">
        <v>17</v>
      </c>
      <c r="C57" s="7">
        <v>0</v>
      </c>
      <c r="D57" s="8">
        <v>3143.5</v>
      </c>
      <c r="E57" s="1">
        <v>11</v>
      </c>
      <c r="F57" s="8">
        <f>IF(D57&gt;500,500,D57)</f>
        <v>500</v>
      </c>
      <c r="G57" s="8">
        <f>D57-F57</f>
        <v>2643.5</v>
      </c>
      <c r="H57" s="8">
        <f>G57*C57</f>
        <v>0</v>
      </c>
      <c r="I57" s="8">
        <f>F57+G57-H57</f>
        <v>3143.5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463.75</v>
      </c>
      <c r="E58" s="4">
        <v>6</v>
      </c>
      <c r="F58" s="6">
        <f>IF(D58&gt;500,500,D58)</f>
        <v>463.75</v>
      </c>
      <c r="G58" s="6">
        <f>D58-F58</f>
        <v>0</v>
      </c>
      <c r="H58" s="6">
        <f>G58*C58</f>
        <v>0</v>
      </c>
      <c r="I58" s="6">
        <f>F58+G58-H58</f>
        <v>463.75</v>
      </c>
      <c r="J58" s="6">
        <f>IF(I58*C58&gt;2500,2500,I58*C58)</f>
        <v>185.5</v>
      </c>
    </row>
    <row r="59" spans="1:10">
      <c r="A59" s="1" t="s">
        <v>72</v>
      </c>
      <c r="B59" s="1" t="s">
        <v>17</v>
      </c>
      <c r="C59" s="7">
        <v>0</v>
      </c>
      <c r="D59" s="8">
        <v>570.0</v>
      </c>
      <c r="E59" s="1">
        <v>2</v>
      </c>
      <c r="F59" s="8">
        <f>IF(D59&gt;500,500,D59)</f>
        <v>500</v>
      </c>
      <c r="G59" s="8">
        <f>D59-F59</f>
        <v>70</v>
      </c>
      <c r="H59" s="8">
        <f>G59*C59</f>
        <v>0</v>
      </c>
      <c r="I59" s="8">
        <f>F59+G59-H59</f>
        <v>570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0.35</v>
      </c>
      <c r="D61" s="8">
        <v>1077.0</v>
      </c>
      <c r="E61" s="1">
        <v>8</v>
      </c>
      <c r="F61" s="8">
        <f>IF(D61&gt;500,500,D61)</f>
        <v>500</v>
      </c>
      <c r="G61" s="8">
        <f>D61-F61</f>
        <v>577</v>
      </c>
      <c r="H61" s="8">
        <f>G61*C61</f>
        <v>201.95</v>
      </c>
      <c r="I61" s="8">
        <f>F61+G61-H61</f>
        <v>875.05</v>
      </c>
      <c r="J61" s="8">
        <f>IF(I61*C61&gt;2500,2500,I61*C61)</f>
        <v>306.2675</v>
      </c>
    </row>
    <row r="62" spans="1:10">
      <c r="A62" s="4" t="s">
        <v>75</v>
      </c>
      <c r="B62" s="4" t="s">
        <v>17</v>
      </c>
      <c r="C62" s="5">
        <v>0</v>
      </c>
      <c r="D62" s="6">
        <v>640.0</v>
      </c>
      <c r="E62" s="4">
        <v>2</v>
      </c>
      <c r="F62" s="6">
        <f>IF(D62&gt;500,500,D62)</f>
        <v>500</v>
      </c>
      <c r="G62" s="6">
        <f>D62-F62</f>
        <v>140</v>
      </c>
      <c r="H62" s="6">
        <f>G62*C62</f>
        <v>0</v>
      </c>
      <c r="I62" s="6">
        <f>F62+G62-H62</f>
        <v>640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0.5</v>
      </c>
      <c r="D63" s="8">
        <v>383.5</v>
      </c>
      <c r="E63" s="1">
        <v>5</v>
      </c>
      <c r="F63" s="8">
        <f>IF(D63&gt;500,500,D63)</f>
        <v>383.5</v>
      </c>
      <c r="G63" s="8">
        <f>D63-F63</f>
        <v>0</v>
      </c>
      <c r="H63" s="8">
        <f>G63*C63</f>
        <v>0</v>
      </c>
      <c r="I63" s="8">
        <f>F63+G63-H63</f>
        <v>383.5</v>
      </c>
      <c r="J63" s="8">
        <f>IF(I63*C63&gt;2500,2500,I63*C63)</f>
        <v>191.75</v>
      </c>
    </row>
    <row r="64" spans="1:10">
      <c r="A64" s="4" t="s">
        <v>77</v>
      </c>
      <c r="B64" s="4" t="s">
        <v>17</v>
      </c>
      <c r="C64" s="5">
        <v>0</v>
      </c>
      <c r="D64" s="6">
        <v>1075.0</v>
      </c>
      <c r="E64" s="4">
        <v>9</v>
      </c>
      <c r="F64" s="6">
        <f>IF(D64&gt;500,500,D64)</f>
        <v>500</v>
      </c>
      <c r="G64" s="6">
        <f>D64-F64</f>
        <v>575</v>
      </c>
      <c r="H64" s="6">
        <f>G64*C64</f>
        <v>0</v>
      </c>
      <c r="I64" s="6">
        <f>F64+G64-H64</f>
        <v>1075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0.4</v>
      </c>
      <c r="D65" s="8">
        <v>9091.75</v>
      </c>
      <c r="E65" s="1">
        <v>53</v>
      </c>
      <c r="F65" s="8">
        <f>IF(D65&gt;500,500,D65)</f>
        <v>500</v>
      </c>
      <c r="G65" s="8">
        <f>D65-F65</f>
        <v>8591.75</v>
      </c>
      <c r="H65" s="8">
        <f>G65*C65</f>
        <v>3436.7</v>
      </c>
      <c r="I65" s="8">
        <f>F65+G65-H65</f>
        <v>5655.05</v>
      </c>
      <c r="J65" s="8">
        <f>IF(I65*C65&gt;2500,2500,I65*C65)</f>
        <v>2262.02</v>
      </c>
    </row>
    <row r="66" spans="1:10">
      <c r="A66" s="4" t="s">
        <v>79</v>
      </c>
      <c r="B66" s="4" t="s">
        <v>17</v>
      </c>
      <c r="C66" s="5">
        <v>0</v>
      </c>
      <c r="D66" s="6">
        <v>1030.0</v>
      </c>
      <c r="E66" s="4">
        <v>5</v>
      </c>
      <c r="F66" s="6">
        <f>IF(D66&gt;500,500,D66)</f>
        <v>500</v>
      </c>
      <c r="G66" s="6">
        <f>D66-F66</f>
        <v>530</v>
      </c>
      <c r="H66" s="6">
        <f>G66*C66</f>
        <v>0</v>
      </c>
      <c r="I66" s="6">
        <f>F66+G66-H66</f>
        <v>1030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0.4</v>
      </c>
      <c r="D67" s="8">
        <v>5072.67</v>
      </c>
      <c r="E67" s="1">
        <v>44</v>
      </c>
      <c r="F67" s="8">
        <f>IF(D67&gt;500,500,D67)</f>
        <v>500</v>
      </c>
      <c r="G67" s="8">
        <f>D67-F67</f>
        <v>4572.67</v>
      </c>
      <c r="H67" s="8">
        <f>G67*C67</f>
        <v>1829.068</v>
      </c>
      <c r="I67" s="8">
        <f>F67+G67-H67</f>
        <v>3243.602</v>
      </c>
      <c r="J67" s="8">
        <f>IF(I67*C67&gt;2500,2500,I67*C67)</f>
        <v>1297.4408</v>
      </c>
    </row>
    <row r="68" spans="1:10">
      <c r="A68" s="4" t="s">
        <v>81</v>
      </c>
      <c r="B68" s="4" t="s">
        <v>17</v>
      </c>
      <c r="C68" s="5">
        <v>0</v>
      </c>
      <c r="D68" s="6">
        <v>572.5</v>
      </c>
      <c r="E68" s="4">
        <v>5</v>
      </c>
      <c r="F68" s="6">
        <f>IF(D68&gt;500,500,D68)</f>
        <v>500</v>
      </c>
      <c r="G68" s="6">
        <f>D68-F68</f>
        <v>72.5</v>
      </c>
      <c r="H68" s="6">
        <f>G68*C68</f>
        <v>0</v>
      </c>
      <c r="I68" s="6">
        <f>F68+G68-H68</f>
        <v>572.5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0.4</v>
      </c>
      <c r="D69" s="8">
        <v>788.33</v>
      </c>
      <c r="E69" s="1">
        <v>7</v>
      </c>
      <c r="F69" s="8">
        <f>IF(D69&gt;500,500,D69)</f>
        <v>500</v>
      </c>
      <c r="G69" s="8">
        <f>D69-F69</f>
        <v>288.33</v>
      </c>
      <c r="H69" s="8">
        <f>G69*C69</f>
        <v>115.332</v>
      </c>
      <c r="I69" s="8">
        <f>F69+G69-H69</f>
        <v>672.998</v>
      </c>
      <c r="J69" s="8">
        <f>IF(I69*C69&gt;2500,2500,I69*C69)</f>
        <v>269.1992</v>
      </c>
    </row>
    <row r="70" spans="1:10">
      <c r="A70" s="4" t="s">
        <v>83</v>
      </c>
      <c r="B70" s="4" t="s">
        <v>17</v>
      </c>
      <c r="C70" s="5">
        <v>0.4</v>
      </c>
      <c r="D70" s="6">
        <v>5103.0</v>
      </c>
      <c r="E70" s="4">
        <v>37</v>
      </c>
      <c r="F70" s="6">
        <f>IF(D70&gt;500,500,D70)</f>
        <v>500</v>
      </c>
      <c r="G70" s="6">
        <f>D70-F70</f>
        <v>4603</v>
      </c>
      <c r="H70" s="6">
        <f>G70*C70</f>
        <v>1841.2</v>
      </c>
      <c r="I70" s="6">
        <f>F70+G70-H70</f>
        <v>3261.8</v>
      </c>
      <c r="J70" s="6">
        <f>IF(I70*C70&gt;2500,2500,I70*C70)</f>
        <v>1304.72</v>
      </c>
    </row>
    <row r="71" spans="1:10">
      <c r="A71" s="1" t="s">
        <v>84</v>
      </c>
      <c r="B71" s="1" t="s">
        <v>17</v>
      </c>
      <c r="C71" s="7">
        <v>0.35</v>
      </c>
      <c r="D71" s="8">
        <v>1705.5</v>
      </c>
      <c r="E71" s="1">
        <v>12</v>
      </c>
      <c r="F71" s="8">
        <f>IF(D71&gt;500,500,D71)</f>
        <v>500</v>
      </c>
      <c r="G71" s="8">
        <f>D71-F71</f>
        <v>1205.5</v>
      </c>
      <c r="H71" s="8">
        <f>G71*C71</f>
        <v>421.925</v>
      </c>
      <c r="I71" s="8">
        <f>F71+G71-H71</f>
        <v>1283.575</v>
      </c>
      <c r="J71" s="8">
        <f>IF(I71*C71&gt;2500,2500,I71*C71)</f>
        <v>449.25125</v>
      </c>
    </row>
    <row r="72" spans="1:10">
      <c r="A72" s="4" t="s">
        <v>85</v>
      </c>
      <c r="B72" s="4" t="s">
        <v>17</v>
      </c>
      <c r="C72" s="5">
        <v>0.4</v>
      </c>
      <c r="D72" s="6">
        <v>160.0</v>
      </c>
      <c r="E72" s="4">
        <v>1</v>
      </c>
      <c r="F72" s="6">
        <f>IF(D72&gt;500,500,D72)</f>
        <v>160</v>
      </c>
      <c r="G72" s="6">
        <f>D72-F72</f>
        <v>0</v>
      </c>
      <c r="H72" s="6">
        <f>G72*C72</f>
        <v>0</v>
      </c>
      <c r="I72" s="6">
        <f>F72+G72-H72</f>
        <v>160</v>
      </c>
      <c r="J72" s="6">
        <f>IF(I72*C72&gt;2500,2500,I72*C72)</f>
        <v>64</v>
      </c>
    </row>
    <row r="73" spans="1:10">
      <c r="A73" s="1" t="s">
        <v>86</v>
      </c>
      <c r="B73" s="1" t="s">
        <v>17</v>
      </c>
      <c r="C73" s="7">
        <v>0.5</v>
      </c>
      <c r="D73" s="8">
        <v>2268.57</v>
      </c>
      <c r="E73" s="1">
        <v>21</v>
      </c>
      <c r="F73" s="8">
        <f>IF(D73&gt;500,500,D73)</f>
        <v>500</v>
      </c>
      <c r="G73" s="8">
        <f>D73-F73</f>
        <v>1768.57</v>
      </c>
      <c r="H73" s="8">
        <f>G73*C73</f>
        <v>884.285</v>
      </c>
      <c r="I73" s="8">
        <f>F73+G73-H73</f>
        <v>1384.285</v>
      </c>
      <c r="J73" s="8">
        <f>IF(I73*C73&gt;2500,2500,I73*C73)</f>
        <v>692.1425</v>
      </c>
    </row>
    <row r="74" spans="1:10">
      <c r="A74" s="4" t="s">
        <v>87</v>
      </c>
      <c r="B74" s="4" t="s">
        <v>17</v>
      </c>
      <c r="C74" s="5">
        <v>0.4</v>
      </c>
      <c r="D74" s="6">
        <v>2268.5</v>
      </c>
      <c r="E74" s="4">
        <v>15</v>
      </c>
      <c r="F74" s="6">
        <f>IF(D74&gt;500,500,D74)</f>
        <v>500</v>
      </c>
      <c r="G74" s="6">
        <f>D74-F74</f>
        <v>1768.5</v>
      </c>
      <c r="H74" s="6">
        <f>G74*C74</f>
        <v>707.4</v>
      </c>
      <c r="I74" s="6">
        <f>F74+G74-H74</f>
        <v>1561.1</v>
      </c>
      <c r="J74" s="6">
        <f>IF(I74*C74&gt;2500,2500,I74*C74)</f>
        <v>624.44</v>
      </c>
    </row>
    <row r="75" spans="1:10">
      <c r="A75" s="1" t="s">
        <v>88</v>
      </c>
      <c r="B75" s="1" t="s">
        <v>17</v>
      </c>
      <c r="C75" s="7">
        <v>0.35</v>
      </c>
      <c r="D75" s="8">
        <v>946.25</v>
      </c>
      <c r="E75" s="1">
        <v>7</v>
      </c>
      <c r="F75" s="8">
        <f>IF(D75&gt;500,500,D75)</f>
        <v>500</v>
      </c>
      <c r="G75" s="8">
        <f>D75-F75</f>
        <v>446.25</v>
      </c>
      <c r="H75" s="8">
        <f>G75*C75</f>
        <v>156.1875</v>
      </c>
      <c r="I75" s="8">
        <f>F75+G75-H75</f>
        <v>790.0625</v>
      </c>
      <c r="J75" s="8">
        <f>IF(I75*C75&gt;2500,2500,I75*C75)</f>
        <v>276.521875</v>
      </c>
    </row>
    <row r="76" spans="1:10">
      <c r="A76" s="4" t="s">
        <v>89</v>
      </c>
      <c r="B76" s="4" t="s">
        <v>17</v>
      </c>
      <c r="C76" s="5">
        <v>0.5</v>
      </c>
      <c r="D76" s="6">
        <v>1555.57</v>
      </c>
      <c r="E76" s="4">
        <v>12</v>
      </c>
      <c r="F76" s="6">
        <f>IF(D76&gt;500,500,D76)</f>
        <v>500</v>
      </c>
      <c r="G76" s="6">
        <f>D76-F76</f>
        <v>1055.57</v>
      </c>
      <c r="H76" s="6">
        <f>G76*C76</f>
        <v>527.785</v>
      </c>
      <c r="I76" s="6">
        <f>F76+G76-H76</f>
        <v>1027.785</v>
      </c>
      <c r="J76" s="6">
        <f>IF(I76*C76&gt;2500,2500,I76*C76)</f>
        <v>513.8925</v>
      </c>
    </row>
    <row r="77" spans="1:10">
      <c r="A77" s="1" t="s">
        <v>90</v>
      </c>
      <c r="B77" s="1" t="s">
        <v>17</v>
      </c>
      <c r="C77" s="7">
        <v>0.35</v>
      </c>
      <c r="D77" s="8">
        <v>10080.25</v>
      </c>
      <c r="E77" s="1">
        <v>63</v>
      </c>
      <c r="F77" s="8">
        <f>IF(D77&gt;500,500,D77)</f>
        <v>500</v>
      </c>
      <c r="G77" s="8">
        <f>D77-F77</f>
        <v>9580.25</v>
      </c>
      <c r="H77" s="8">
        <f>G77*C77</f>
        <v>3353.0875</v>
      </c>
      <c r="I77" s="8">
        <f>F77+G77-H77</f>
        <v>6727.1625</v>
      </c>
      <c r="J77" s="8">
        <f>IF(I77*C77&gt;2500,2500,I77*C77)</f>
        <v>2354.506875</v>
      </c>
    </row>
    <row r="78" spans="1:10">
      <c r="A78" s="4" t="s">
        <v>91</v>
      </c>
      <c r="B78" s="4" t="s">
        <v>17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92</v>
      </c>
      <c r="B79" s="1" t="s">
        <v>17</v>
      </c>
      <c r="C79" s="7">
        <v>0</v>
      </c>
      <c r="D79" s="8">
        <v>570.0</v>
      </c>
      <c r="E79" s="1">
        <v>2</v>
      </c>
      <c r="F79" s="8">
        <f>IF(D79&gt;500,500,D79)</f>
        <v>500</v>
      </c>
      <c r="G79" s="8">
        <f>D79-F79</f>
        <v>70</v>
      </c>
      <c r="H79" s="8">
        <f>G79*C79</f>
        <v>0</v>
      </c>
      <c r="I79" s="8">
        <f>F79+G79-H79</f>
        <v>570</v>
      </c>
      <c r="J79" s="8">
        <f>IF(I79*C79&gt;2500,2500,I79*C79)</f>
        <v>0</v>
      </c>
    </row>
    <row r="80" spans="1:10">
      <c r="A80" s="4" t="s">
        <v>93</v>
      </c>
      <c r="B80" s="4" t="s">
        <v>17</v>
      </c>
      <c r="C80" s="5">
        <v>0.35</v>
      </c>
      <c r="D80" s="6">
        <v>1188.0</v>
      </c>
      <c r="E80" s="4">
        <v>6</v>
      </c>
      <c r="F80" s="6">
        <f>IF(D80&gt;500,500,D80)</f>
        <v>500</v>
      </c>
      <c r="G80" s="6">
        <f>D80-F80</f>
        <v>688</v>
      </c>
      <c r="H80" s="6">
        <f>G80*C80</f>
        <v>240.8</v>
      </c>
      <c r="I80" s="6">
        <f>F80+G80-H80</f>
        <v>947.2</v>
      </c>
      <c r="J80" s="6">
        <f>IF(I80*C80&gt;2500,2500,I80*C80)</f>
        <v>331.52</v>
      </c>
    </row>
    <row r="81" spans="1:10">
      <c r="A81" s="1" t="s">
        <v>94</v>
      </c>
      <c r="B81" s="1" t="s">
        <v>17</v>
      </c>
      <c r="C81" s="7">
        <v>0.35</v>
      </c>
      <c r="D81" s="8">
        <v>4402.08</v>
      </c>
      <c r="E81" s="1">
        <v>32</v>
      </c>
      <c r="F81" s="8">
        <f>IF(D81&gt;500,500,D81)</f>
        <v>500</v>
      </c>
      <c r="G81" s="8">
        <f>D81-F81</f>
        <v>3902.08</v>
      </c>
      <c r="H81" s="8">
        <f>G81*C81</f>
        <v>1365.728</v>
      </c>
      <c r="I81" s="8">
        <f>F81+G81-H81</f>
        <v>3036.352</v>
      </c>
      <c r="J81" s="8">
        <f>IF(I81*C81&gt;2500,2500,I81*C81)</f>
        <v>1062.7232</v>
      </c>
    </row>
    <row r="82" spans="1:10">
      <c r="A82" s="4" t="s">
        <v>95</v>
      </c>
      <c r="B82" s="4" t="s">
        <v>17</v>
      </c>
      <c r="C82" s="5">
        <v>0.6</v>
      </c>
      <c r="D82" s="6">
        <v>1822.0</v>
      </c>
      <c r="E82" s="4">
        <v>7</v>
      </c>
      <c r="F82" s="6">
        <f>IF(D82&gt;500,500,D82)</f>
        <v>500</v>
      </c>
      <c r="G82" s="6">
        <f>D82-F82</f>
        <v>1322</v>
      </c>
      <c r="H82" s="6">
        <f>G82*C82</f>
        <v>793.2</v>
      </c>
      <c r="I82" s="6">
        <f>F82+G82-H82</f>
        <v>1028.8</v>
      </c>
      <c r="J82" s="6">
        <f>IF(I82*C82&gt;2500,2500,I82*C82)</f>
        <v>617.28</v>
      </c>
    </row>
    <row r="83" spans="1:10">
      <c r="A83" s="1" t="s">
        <v>96</v>
      </c>
      <c r="B83" s="1" t="s">
        <v>17</v>
      </c>
      <c r="C83" s="7">
        <v>0.35</v>
      </c>
      <c r="D83" s="8">
        <v>480.0</v>
      </c>
      <c r="E83" s="1">
        <v>6</v>
      </c>
      <c r="F83" s="8">
        <f>IF(D83&gt;500,500,D83)</f>
        <v>480</v>
      </c>
      <c r="G83" s="8">
        <f>D83-F83</f>
        <v>0</v>
      </c>
      <c r="H83" s="8">
        <f>G83*C83</f>
        <v>0</v>
      </c>
      <c r="I83" s="8">
        <f>F83+G83-H83</f>
        <v>480</v>
      </c>
      <c r="J83" s="8">
        <f>IF(I83*C83&gt;2500,2500,I83*C83)</f>
        <v>168</v>
      </c>
    </row>
    <row r="84" spans="1:10">
      <c r="A84" s="4" t="s">
        <v>97</v>
      </c>
      <c r="B84" s="4" t="s">
        <v>17</v>
      </c>
      <c r="C84" s="5">
        <v>0.35</v>
      </c>
      <c r="D84" s="6">
        <v>6671.0</v>
      </c>
      <c r="E84" s="4">
        <v>50</v>
      </c>
      <c r="F84" s="6">
        <f>IF(D84&gt;500,500,D84)</f>
        <v>500</v>
      </c>
      <c r="G84" s="6">
        <f>D84-F84</f>
        <v>6171</v>
      </c>
      <c r="H84" s="6">
        <f>G84*C84</f>
        <v>2159.85</v>
      </c>
      <c r="I84" s="6">
        <f>F84+G84-H84</f>
        <v>4511.15</v>
      </c>
      <c r="J84" s="6">
        <f>IF(I84*C84&gt;2500,2500,I84*C84)</f>
        <v>1578.9025</v>
      </c>
    </row>
    <row r="85" spans="1:10">
      <c r="A85" s="1" t="s">
        <v>98</v>
      </c>
      <c r="B85" s="1" t="s">
        <v>17</v>
      </c>
      <c r="C85" s="7">
        <v>0.35</v>
      </c>
      <c r="D85" s="8">
        <v>2303.57</v>
      </c>
      <c r="E85" s="1">
        <v>17</v>
      </c>
      <c r="F85" s="8">
        <f>IF(D85&gt;500,500,D85)</f>
        <v>500</v>
      </c>
      <c r="G85" s="8">
        <f>D85-F85</f>
        <v>1803.57</v>
      </c>
      <c r="H85" s="8">
        <f>G85*C85</f>
        <v>631.2495</v>
      </c>
      <c r="I85" s="8">
        <f>F85+G85-H85</f>
        <v>1672.3205</v>
      </c>
      <c r="J85" s="8">
        <f>IF(I85*C85&gt;2500,2500,I85*C85)</f>
        <v>585.312175</v>
      </c>
    </row>
    <row r="86" spans="1:10">
      <c r="A86" s="4" t="s">
        <v>99</v>
      </c>
      <c r="B86" s="4" t="s">
        <v>17</v>
      </c>
      <c r="C86" s="5">
        <v>0.35</v>
      </c>
      <c r="D86" s="6">
        <v>2619.5</v>
      </c>
      <c r="E86" s="4">
        <v>18</v>
      </c>
      <c r="F86" s="6">
        <f>IF(D86&gt;500,500,D86)</f>
        <v>500</v>
      </c>
      <c r="G86" s="6">
        <f>D86-F86</f>
        <v>2119.5</v>
      </c>
      <c r="H86" s="6">
        <f>G86*C86</f>
        <v>741.825</v>
      </c>
      <c r="I86" s="6">
        <f>F86+G86-H86</f>
        <v>1877.675</v>
      </c>
      <c r="J86" s="6">
        <f>IF(I86*C86&gt;2500,2500,I86*C86)</f>
        <v>657.18625</v>
      </c>
    </row>
    <row r="87" spans="1:10">
      <c r="A87" s="1"/>
      <c r="B87" s="1" t="s">
        <v>17</v>
      </c>
      <c r="C87" s="7"/>
      <c r="D87" s="8">
        <v>10442.5</v>
      </c>
      <c r="E87" s="1">
        <v>47</v>
      </c>
      <c r="F87" s="8">
        <f>IF(D87&gt;500,500,D87)</f>
        <v>500</v>
      </c>
      <c r="G87" s="8">
        <f>D87-F87</f>
        <v>9942.5</v>
      </c>
      <c r="H87" s="8">
        <f>G87*C87</f>
        <v>0</v>
      </c>
      <c r="I87" s="8">
        <f>F87+G87-H87</f>
        <v>10442.5</v>
      </c>
      <c r="J87" s="8">
        <f>IF(I87*C87&gt;2500,2500,I87*C87)</f>
        <v>0</v>
      </c>
    </row>
    <row r="88" spans="1:10">
      <c r="A88" s="4" t="s">
        <v>100</v>
      </c>
      <c r="B88" s="4" t="s">
        <v>17</v>
      </c>
      <c r="C88" s="5">
        <v>0.5</v>
      </c>
      <c r="D88" s="6">
        <v>35.0</v>
      </c>
      <c r="E88" s="4">
        <v>1</v>
      </c>
      <c r="F88" s="6">
        <f>IF(D88&gt;500,500,D88)</f>
        <v>35</v>
      </c>
      <c r="G88" s="6">
        <f>D88-F88</f>
        <v>0</v>
      </c>
      <c r="H88" s="6">
        <f>G88*C88</f>
        <v>0</v>
      </c>
      <c r="I88" s="6">
        <f>F88+G88-H88</f>
        <v>35</v>
      </c>
      <c r="J88" s="6">
        <f>IF(I88*C88&gt;2500,2500,I88*C88)</f>
        <v>17.5</v>
      </c>
    </row>
    <row r="89" spans="1:10">
      <c r="A89" s="1" t="s">
        <v>101</v>
      </c>
      <c r="B89" s="1" t="s">
        <v>17</v>
      </c>
      <c r="C89" s="7">
        <v>0.5</v>
      </c>
      <c r="D89" s="8">
        <v>105.0</v>
      </c>
      <c r="E89" s="1">
        <v>3</v>
      </c>
      <c r="F89" s="8">
        <f>IF(D89&gt;500,500,D89)</f>
        <v>105</v>
      </c>
      <c r="G89" s="8">
        <f>D89-F89</f>
        <v>0</v>
      </c>
      <c r="H89" s="8">
        <f>G89*C89</f>
        <v>0</v>
      </c>
      <c r="I89" s="8">
        <f>F89+G89-H89</f>
        <v>105</v>
      </c>
      <c r="J89" s="8">
        <f>IF(I89*C89&gt;2500,2500,I89*C89)</f>
        <v>52.5</v>
      </c>
    </row>
    <row r="90" spans="1:10">
      <c r="A90" s="4" t="s">
        <v>102</v>
      </c>
      <c r="B90" s="4" t="s">
        <v>17</v>
      </c>
      <c r="C90" s="5">
        <v>0.35</v>
      </c>
      <c r="D90" s="6">
        <v>245.0</v>
      </c>
      <c r="E90" s="4">
        <v>7</v>
      </c>
      <c r="F90" s="6">
        <f>IF(D90&gt;500,500,D90)</f>
        <v>245</v>
      </c>
      <c r="G90" s="6">
        <f>D90-F90</f>
        <v>0</v>
      </c>
      <c r="H90" s="6">
        <f>G90*C90</f>
        <v>0</v>
      </c>
      <c r="I90" s="6">
        <f>F90+G90-H90</f>
        <v>245</v>
      </c>
      <c r="J90" s="6">
        <f>IF(I90*C90&gt;2500,2500,I90*C90)</f>
        <v>85.75</v>
      </c>
    </row>
    <row r="91" spans="1:10">
      <c r="A91" s="1" t="s">
        <v>103</v>
      </c>
      <c r="B91" s="1" t="s">
        <v>17</v>
      </c>
      <c r="C91" s="7">
        <v>0.35</v>
      </c>
      <c r="D91" s="8">
        <v>35.0</v>
      </c>
      <c r="E91" s="1">
        <v>1</v>
      </c>
      <c r="F91" s="8">
        <f>IF(D91&gt;500,500,D91)</f>
        <v>35</v>
      </c>
      <c r="G91" s="8">
        <f>D91-F91</f>
        <v>0</v>
      </c>
      <c r="H91" s="8">
        <f>G91*C91</f>
        <v>0</v>
      </c>
      <c r="I91" s="8">
        <f>F91+G91-H91</f>
        <v>35</v>
      </c>
      <c r="J91" s="8">
        <f>IF(I91*C91&gt;2500,2500,I91*C91)</f>
        <v>12.25</v>
      </c>
    </row>
    <row r="92" spans="1:10">
      <c r="A92" s="4" t="s">
        <v>104</v>
      </c>
      <c r="B92" s="4" t="s">
        <v>17</v>
      </c>
      <c r="C92" s="5">
        <v>0.35</v>
      </c>
      <c r="D92" s="6">
        <v>1807.5</v>
      </c>
      <c r="E92" s="4">
        <v>19</v>
      </c>
      <c r="F92" s="6">
        <f>IF(D92&gt;500,500,D92)</f>
        <v>500</v>
      </c>
      <c r="G92" s="6">
        <f>D92-F92</f>
        <v>1307.5</v>
      </c>
      <c r="H92" s="6">
        <f>G92*C92</f>
        <v>457.625</v>
      </c>
      <c r="I92" s="6">
        <f>F92+G92-H92</f>
        <v>1349.875</v>
      </c>
      <c r="J92" s="6">
        <f>IF(I92*C92&gt;2500,2500,I92*C92)</f>
        <v>472.45625</v>
      </c>
    </row>
    <row r="93" spans="1:10">
      <c r="D93" s="10">
        <f>SUM(D4:D92)</f>
        <v>144067.9</v>
      </c>
      <c r="E93" s="9">
        <f>SUM(E4:E92)</f>
        <v>1021</v>
      </c>
      <c r="H93" s="10">
        <f>SUM(H4:H92)</f>
        <v>34399.2475</v>
      </c>
      <c r="J93" s="10">
        <f>SUM(J4:J92)</f>
        <v>31839.848775</v>
      </c>
    </row>
    <row r="94" spans="1:10">
      <c r="H94" s="11">
        <f>H93/D93</f>
        <v>0.23877107599958</v>
      </c>
      <c r="J94" s="11">
        <f>J93/D93</f>
        <v>0.22100585053992</v>
      </c>
    </row>
    <row r="96" spans="1:10">
      <c r="A96" s="2" t="s">
        <v>105</v>
      </c>
    </row>
    <row r="97" spans="1:10">
      <c r="A97" s="3" t="s">
        <v>6</v>
      </c>
      <c r="B97" s="3" t="s">
        <v>7</v>
      </c>
      <c r="C97" s="3" t="s">
        <v>8</v>
      </c>
      <c r="D97" s="3" t="s">
        <v>9</v>
      </c>
      <c r="E97" s="3" t="s">
        <v>10</v>
      </c>
      <c r="F97" s="3" t="s">
        <v>11</v>
      </c>
      <c r="G97" s="3" t="s">
        <v>12</v>
      </c>
      <c r="H97" s="3" t="s">
        <v>13</v>
      </c>
      <c r="I97" s="3" t="s">
        <v>14</v>
      </c>
      <c r="J97" s="3" t="s">
        <v>15</v>
      </c>
    </row>
    <row r="98" spans="1:10">
      <c r="A98" s="4" t="s">
        <v>16</v>
      </c>
      <c r="B98" s="4" t="s">
        <v>106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18</v>
      </c>
      <c r="B99" s="1" t="s">
        <v>106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19</v>
      </c>
      <c r="B100" s="4" t="s">
        <v>106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20</v>
      </c>
      <c r="B101" s="1" t="s">
        <v>106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22</v>
      </c>
      <c r="B102" s="4" t="s">
        <v>106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24</v>
      </c>
      <c r="B103" s="1" t="s">
        <v>106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25</v>
      </c>
      <c r="B104" s="4" t="s">
        <v>106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26</v>
      </c>
      <c r="B105" s="1" t="s">
        <v>106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28</v>
      </c>
      <c r="B106" s="4" t="s">
        <v>106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29</v>
      </c>
      <c r="B107" s="1" t="s">
        <v>106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30</v>
      </c>
      <c r="B108" s="4" t="s">
        <v>106</v>
      </c>
      <c r="C108" s="5">
        <v>0.35</v>
      </c>
      <c r="D108" s="6">
        <v>185.0</v>
      </c>
      <c r="E108" s="4">
        <v>1</v>
      </c>
      <c r="F108" s="6">
        <f>IF(D108&gt;500,500,D108)</f>
        <v>185</v>
      </c>
      <c r="G108" s="6">
        <f>D108-F108</f>
        <v>0</v>
      </c>
      <c r="H108" s="6">
        <f>G108*C108</f>
        <v>0</v>
      </c>
      <c r="I108" s="6">
        <f>F108+G108-H108</f>
        <v>185</v>
      </c>
      <c r="J108" s="6">
        <f>IF(I108*C108&gt;2500,2500,I108*C108)</f>
        <v>64.75</v>
      </c>
    </row>
    <row r="109" spans="1:10">
      <c r="A109" s="1" t="s">
        <v>31</v>
      </c>
      <c r="B109" s="1" t="s">
        <v>106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32</v>
      </c>
      <c r="B110" s="4" t="s">
        <v>106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33</v>
      </c>
      <c r="B111" s="1" t="s">
        <v>106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34</v>
      </c>
      <c r="B112" s="4" t="s">
        <v>106</v>
      </c>
      <c r="C112" s="5">
        <v>0.35</v>
      </c>
      <c r="D112" s="6">
        <v>90.0</v>
      </c>
      <c r="E112" s="4">
        <v>1</v>
      </c>
      <c r="F112" s="6">
        <f>IF(D112&gt;500,500,D112)</f>
        <v>90</v>
      </c>
      <c r="G112" s="6">
        <f>D112-F112</f>
        <v>0</v>
      </c>
      <c r="H112" s="6">
        <f>G112*C112</f>
        <v>0</v>
      </c>
      <c r="I112" s="6">
        <f>F112+G112-H112</f>
        <v>90</v>
      </c>
      <c r="J112" s="6">
        <f>IF(I112*C112&gt;2500,2500,I112*C112)</f>
        <v>31.5</v>
      </c>
    </row>
    <row r="113" spans="1:10">
      <c r="A113" s="1" t="s">
        <v>35</v>
      </c>
      <c r="B113" s="1" t="s">
        <v>106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36</v>
      </c>
      <c r="B114" s="4" t="s">
        <v>106</v>
      </c>
      <c r="C114" s="5">
        <v>0.35</v>
      </c>
      <c r="D114" s="6">
        <v>150.0</v>
      </c>
      <c r="E114" s="4">
        <v>1</v>
      </c>
      <c r="F114" s="6">
        <f>IF(D114&gt;500,500,D114)</f>
        <v>150</v>
      </c>
      <c r="G114" s="6">
        <f>D114-F114</f>
        <v>0</v>
      </c>
      <c r="H114" s="6">
        <f>G114*C114</f>
        <v>0</v>
      </c>
      <c r="I114" s="6">
        <f>F114+G114-H114</f>
        <v>150</v>
      </c>
      <c r="J114" s="6">
        <f>IF(I114*C114&gt;2500,2500,I114*C114)</f>
        <v>52.5</v>
      </c>
    </row>
    <row r="115" spans="1:10">
      <c r="A115" s="1" t="s">
        <v>37</v>
      </c>
      <c r="B115" s="1" t="s">
        <v>106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38</v>
      </c>
      <c r="B116" s="4" t="s">
        <v>106</v>
      </c>
      <c r="C116" s="5">
        <v>0</v>
      </c>
      <c r="D116" s="6">
        <v>3597.5</v>
      </c>
      <c r="E116" s="4">
        <v>15</v>
      </c>
      <c r="F116" s="6">
        <f>IF(D116&gt;500,500,D116)</f>
        <v>500</v>
      </c>
      <c r="G116" s="6">
        <f>D116-F116</f>
        <v>3097.5</v>
      </c>
      <c r="H116" s="6">
        <f>G116*C116</f>
        <v>0</v>
      </c>
      <c r="I116" s="6">
        <f>F116+G116-H116</f>
        <v>3597.5</v>
      </c>
      <c r="J116" s="6">
        <f>IF(I116*C116&gt;2500,2500,I116*C116)</f>
        <v>0</v>
      </c>
    </row>
    <row r="117" spans="1:10">
      <c r="A117" s="1" t="s">
        <v>39</v>
      </c>
      <c r="B117" s="1" t="s">
        <v>106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40</v>
      </c>
      <c r="B118" s="4" t="s">
        <v>106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41</v>
      </c>
      <c r="B119" s="1" t="s">
        <v>106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107</v>
      </c>
      <c r="B120" s="4" t="s">
        <v>106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43</v>
      </c>
      <c r="B121" s="1" t="s">
        <v>106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44</v>
      </c>
      <c r="B122" s="4" t="s">
        <v>106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46</v>
      </c>
      <c r="B123" s="1" t="s">
        <v>106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47</v>
      </c>
      <c r="B124" s="4" t="s">
        <v>106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48</v>
      </c>
      <c r="B125" s="1" t="s">
        <v>106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49</v>
      </c>
      <c r="B126" s="4" t="s">
        <v>106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50</v>
      </c>
      <c r="B127" s="1" t="s">
        <v>106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51</v>
      </c>
      <c r="B128" s="4" t="s">
        <v>106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52</v>
      </c>
      <c r="B129" s="1" t="s">
        <v>106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53</v>
      </c>
      <c r="B130" s="4" t="s">
        <v>106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54</v>
      </c>
      <c r="B131" s="1" t="s">
        <v>106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55</v>
      </c>
      <c r="B132" s="4" t="s">
        <v>106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57</v>
      </c>
      <c r="B133" s="1" t="s">
        <v>106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58</v>
      </c>
      <c r="B134" s="4" t="s">
        <v>106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59</v>
      </c>
      <c r="B135" s="1" t="s">
        <v>106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60</v>
      </c>
      <c r="B136" s="4" t="s">
        <v>106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61</v>
      </c>
      <c r="B137" s="1" t="s">
        <v>106</v>
      </c>
      <c r="C137" s="7">
        <v>0.4</v>
      </c>
      <c r="D137" s="8">
        <v>150.0</v>
      </c>
      <c r="E137" s="1">
        <v>1</v>
      </c>
      <c r="F137" s="8">
        <f>IF(D137&gt;500,500,D137)</f>
        <v>150</v>
      </c>
      <c r="G137" s="8">
        <f>D137-F137</f>
        <v>0</v>
      </c>
      <c r="H137" s="8">
        <f>G137*C137</f>
        <v>0</v>
      </c>
      <c r="I137" s="8">
        <f>F137+G137-H137</f>
        <v>150</v>
      </c>
      <c r="J137" s="8">
        <f>IF(I137*C137&gt;2500,2500,I137*C137)</f>
        <v>60</v>
      </c>
    </row>
    <row r="138" spans="1:10">
      <c r="A138" s="4" t="s">
        <v>62</v>
      </c>
      <c r="B138" s="4" t="s">
        <v>106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63</v>
      </c>
      <c r="B139" s="1" t="s">
        <v>106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65</v>
      </c>
      <c r="B140" s="4" t="s">
        <v>106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67</v>
      </c>
      <c r="B141" s="1" t="s">
        <v>106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68</v>
      </c>
      <c r="B142" s="4" t="s">
        <v>106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69</v>
      </c>
      <c r="B143" s="1" t="s">
        <v>106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71</v>
      </c>
      <c r="B144" s="4" t="s">
        <v>106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74</v>
      </c>
      <c r="B145" s="1" t="s">
        <v>106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76</v>
      </c>
      <c r="B146" s="4" t="s">
        <v>106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77</v>
      </c>
      <c r="B147" s="1" t="s">
        <v>106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78</v>
      </c>
      <c r="B148" s="4" t="s">
        <v>106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79</v>
      </c>
      <c r="B149" s="1" t="s">
        <v>106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80</v>
      </c>
      <c r="B150" s="4" t="s">
        <v>106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81</v>
      </c>
      <c r="B151" s="1" t="s">
        <v>106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82</v>
      </c>
      <c r="B152" s="4" t="s">
        <v>106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83</v>
      </c>
      <c r="B153" s="1" t="s">
        <v>106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84</v>
      </c>
      <c r="B154" s="4" t="s">
        <v>106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85</v>
      </c>
      <c r="B155" s="1" t="s">
        <v>106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86</v>
      </c>
      <c r="B156" s="4" t="s">
        <v>106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87</v>
      </c>
      <c r="B157" s="1" t="s">
        <v>106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88</v>
      </c>
      <c r="B158" s="4" t="s">
        <v>106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89</v>
      </c>
      <c r="B159" s="1" t="s">
        <v>106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90</v>
      </c>
      <c r="B160" s="4" t="s">
        <v>106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93</v>
      </c>
      <c r="B161" s="1" t="s">
        <v>106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106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95</v>
      </c>
      <c r="B163" s="1" t="s">
        <v>106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96</v>
      </c>
      <c r="B164" s="4" t="s">
        <v>106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97</v>
      </c>
      <c r="B165" s="1" t="s">
        <v>106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98</v>
      </c>
      <c r="B166" s="4" t="s">
        <v>106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99</v>
      </c>
      <c r="B167" s="1" t="s">
        <v>106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D168" s="10">
        <f>SUM(D98:D167)</f>
        <v>4172.5</v>
      </c>
      <c r="E168" s="9">
        <f>SUM(E98:E167)</f>
        <v>19</v>
      </c>
      <c r="H168" s="10">
        <f>SUM(H98:H167)</f>
        <v>0</v>
      </c>
      <c r="J168" s="10">
        <f>SUM(J98:J167)</f>
        <v>208.75</v>
      </c>
    </row>
    <row r="169" spans="1:10">
      <c r="H169" s="11">
        <f>H168/D168</f>
        <v>0</v>
      </c>
      <c r="J169" s="11">
        <f>J168/D168</f>
        <v>0.050029958058718</v>
      </c>
    </row>
    <row r="171" spans="1:10">
      <c r="A171" s="2" t="s">
        <v>108</v>
      </c>
    </row>
    <row r="172" spans="1:10">
      <c r="A172" s="3" t="s">
        <v>6</v>
      </c>
      <c r="B172" s="3" t="s">
        <v>7</v>
      </c>
      <c r="C172" s="3" t="s">
        <v>8</v>
      </c>
      <c r="D172" s="3" t="s">
        <v>9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14</v>
      </c>
      <c r="J172" s="3" t="s">
        <v>15</v>
      </c>
    </row>
    <row r="173" spans="1:10">
      <c r="A173" s="1" t="s">
        <v>20</v>
      </c>
      <c r="B173" s="1" t="s">
        <v>109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110</v>
      </c>
      <c r="B174" s="4" t="s">
        <v>109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43</v>
      </c>
      <c r="B175" s="1" t="s">
        <v>109</v>
      </c>
      <c r="C175" s="7">
        <v>0.35</v>
      </c>
      <c r="D175" s="8">
        <v>247.0</v>
      </c>
      <c r="E175" s="1">
        <v>1</v>
      </c>
      <c r="F175" s="8">
        <f>IF(D175&gt;500,500,D175)</f>
        <v>247</v>
      </c>
      <c r="G175" s="8">
        <f>D175-F175</f>
        <v>0</v>
      </c>
      <c r="H175" s="8">
        <f>G175*C175</f>
        <v>0</v>
      </c>
      <c r="I175" s="8">
        <f>F175+G175-H175</f>
        <v>247</v>
      </c>
      <c r="J175" s="8">
        <f>IF(I175*C175&gt;2500,2500,I175*C175)</f>
        <v>86.45</v>
      </c>
    </row>
    <row r="176" spans="1:10">
      <c r="A176" s="4" t="s">
        <v>111</v>
      </c>
      <c r="B176" s="4" t="s">
        <v>109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112</v>
      </c>
      <c r="B177" s="1" t="s">
        <v>109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D178" s="10">
        <f>SUM(D173:D177)</f>
        <v>247</v>
      </c>
      <c r="E178" s="9">
        <f>SUM(E173:E177)</f>
        <v>1</v>
      </c>
      <c r="H178" s="10">
        <f>SUM(H173:H177)</f>
        <v>0</v>
      </c>
      <c r="J178" s="10">
        <f>SUM(J173:J177)</f>
        <v>86.45</v>
      </c>
    </row>
    <row r="179" spans="1:10">
      <c r="H179" s="11">
        <f>H178/D178</f>
        <v>0</v>
      </c>
      <c r="J179" s="11">
        <f>J178/D178</f>
        <v>0.35</v>
      </c>
    </row>
    <row r="181" spans="1:10">
      <c r="A181" s="2" t="s">
        <v>113</v>
      </c>
    </row>
    <row r="182" spans="1:10">
      <c r="A182" s="3" t="s">
        <v>6</v>
      </c>
      <c r="B182" s="3" t="s">
        <v>7</v>
      </c>
      <c r="C182" s="3" t="s">
        <v>8</v>
      </c>
      <c r="D182" s="3" t="s">
        <v>9</v>
      </c>
      <c r="E182" s="3" t="s">
        <v>10</v>
      </c>
      <c r="F182" s="3" t="s">
        <v>11</v>
      </c>
      <c r="G182" s="3" t="s">
        <v>12</v>
      </c>
      <c r="H182" s="3" t="s">
        <v>13</v>
      </c>
      <c r="I182" s="3" t="s">
        <v>14</v>
      </c>
      <c r="J182" s="3" t="s">
        <v>15</v>
      </c>
    </row>
    <row r="183" spans="1:10">
      <c r="A183" s="1" t="s">
        <v>114</v>
      </c>
      <c r="B183" s="1" t="s">
        <v>115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31</v>
      </c>
      <c r="B184" s="4" t="s">
        <v>115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43</v>
      </c>
      <c r="B185" s="1" t="s">
        <v>115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116</v>
      </c>
      <c r="B186" s="4" t="s">
        <v>115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117</v>
      </c>
      <c r="B187" s="1" t="s">
        <v>115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118</v>
      </c>
      <c r="B188" s="4" t="s">
        <v>115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D189" s="10">
        <f>SUM(D183:D188)</f>
        <v>0</v>
      </c>
      <c r="E189" s="9">
        <f>SUM(E183:E188)</f>
        <v>0</v>
      </c>
      <c r="H189" s="10">
        <f>SUM(H183:H188)</f>
        <v>0</v>
      </c>
      <c r="J189" s="10">
        <f>SUM(J183:J188)</f>
        <v>0</v>
      </c>
    </row>
    <row r="190" spans="1:10">
      <c r="H190" s="11" t="e">
        <f>H189/D189</f>
        <v>#DIV/0!</v>
      </c>
      <c r="J190" s="11" t="e">
        <f>J189/D189</f>
        <v>#DIV/0!</v>
      </c>
    </row>
    <row r="192" spans="1:10">
      <c r="A192" s="2" t="s">
        <v>119</v>
      </c>
    </row>
    <row r="193" spans="1:10">
      <c r="A193" s="3" t="s">
        <v>6</v>
      </c>
      <c r="B193" s="3" t="s">
        <v>7</v>
      </c>
      <c r="C193" s="3" t="s">
        <v>8</v>
      </c>
      <c r="D193" s="3" t="s">
        <v>9</v>
      </c>
      <c r="E193" s="3" t="s">
        <v>10</v>
      </c>
      <c r="F193" s="3" t="s">
        <v>11</v>
      </c>
      <c r="G193" s="3" t="s">
        <v>12</v>
      </c>
      <c r="H193" s="3" t="s">
        <v>13</v>
      </c>
      <c r="I193" s="3" t="s">
        <v>14</v>
      </c>
      <c r="J193" s="3" t="s">
        <v>15</v>
      </c>
    </row>
    <row r="194" spans="1:10">
      <c r="A194" s="4" t="s">
        <v>30</v>
      </c>
      <c r="B194" s="4" t="s">
        <v>120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43</v>
      </c>
      <c r="B195" s="1" t="s">
        <v>120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121</v>
      </c>
      <c r="B196" s="4" t="s">
        <v>120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122</v>
      </c>
      <c r="B197" s="1" t="s">
        <v>120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57</v>
      </c>
      <c r="B198" s="4" t="s">
        <v>120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67</v>
      </c>
      <c r="B199" s="1" t="s">
        <v>120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86</v>
      </c>
      <c r="B200" s="4" t="s">
        <v>120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97</v>
      </c>
      <c r="B201" s="1" t="s">
        <v>120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99</v>
      </c>
      <c r="B202" s="4" t="s">
        <v>120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123</v>
      </c>
      <c r="B203" s="1" t="s">
        <v>120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SUM(D194:D203)</f>
        <v>0</v>
      </c>
      <c r="E204" s="9">
        <f>SUM(E194:E203)</f>
        <v>0</v>
      </c>
      <c r="H204" s="10">
        <f>SUM(H194:H203)</f>
        <v>0</v>
      </c>
      <c r="J204" s="10">
        <f>SUM(J194:J203)</f>
        <v>0</v>
      </c>
    </row>
    <row r="205" spans="1:10">
      <c r="H205" s="11" t="e">
        <f>H204/D204</f>
        <v>#DIV/0!</v>
      </c>
      <c r="J205" s="11" t="e">
        <f>J204/D204</f>
        <v>#DIV/0!</v>
      </c>
    </row>
    <row r="207" spans="1:10">
      <c r="A207" s="2" t="s">
        <v>124</v>
      </c>
    </row>
    <row r="208" spans="1:10">
      <c r="A208" s="3" t="s">
        <v>6</v>
      </c>
      <c r="B208" s="3" t="s">
        <v>7</v>
      </c>
      <c r="C208" s="3" t="s">
        <v>8</v>
      </c>
      <c r="D208" s="3" t="s">
        <v>9</v>
      </c>
      <c r="E208" s="3" t="s">
        <v>10</v>
      </c>
      <c r="F208" s="3" t="s">
        <v>11</v>
      </c>
      <c r="G208" s="3" t="s">
        <v>12</v>
      </c>
      <c r="H208" s="3" t="s">
        <v>13</v>
      </c>
      <c r="I208" s="3" t="s">
        <v>14</v>
      </c>
      <c r="J208" s="3" t="s">
        <v>15</v>
      </c>
    </row>
    <row r="209" spans="1:10">
      <c r="A209" s="1" t="s">
        <v>125</v>
      </c>
      <c r="B209" s="1" t="s">
        <v>126</v>
      </c>
      <c r="C209" s="7">
        <v>0.5</v>
      </c>
      <c r="D209" s="8">
        <v>18.75</v>
      </c>
      <c r="E209" s="1">
        <v>1</v>
      </c>
      <c r="F209" s="8">
        <f>IF(D209&gt;500,500,D209)</f>
        <v>18.75</v>
      </c>
      <c r="G209" s="8">
        <f>D209-F209</f>
        <v>0</v>
      </c>
      <c r="H209" s="8">
        <f>G209*C209</f>
        <v>0</v>
      </c>
      <c r="I209" s="8">
        <f>F209+G209-H209</f>
        <v>18.75</v>
      </c>
      <c r="J209" s="8">
        <f>IF(I209*C209&gt;2500,2500,I209*C209)</f>
        <v>9.375</v>
      </c>
    </row>
    <row r="210" spans="1:10">
      <c r="A210" s="4" t="s">
        <v>127</v>
      </c>
      <c r="B210" s="4" t="s">
        <v>126</v>
      </c>
      <c r="C210" s="5">
        <v>0.5</v>
      </c>
      <c r="D210" s="6">
        <v>150.0</v>
      </c>
      <c r="E210" s="4">
        <v>5</v>
      </c>
      <c r="F210" s="6">
        <f>IF(D210&gt;500,500,D210)</f>
        <v>150</v>
      </c>
      <c r="G210" s="6">
        <f>D210-F210</f>
        <v>0</v>
      </c>
      <c r="H210" s="6">
        <f>G210*C210</f>
        <v>0</v>
      </c>
      <c r="I210" s="6">
        <f>F210+G210-H210</f>
        <v>150</v>
      </c>
      <c r="J210" s="6">
        <f>IF(I210*C210&gt;2500,2500,I210*C210)</f>
        <v>75</v>
      </c>
    </row>
    <row r="211" spans="1:10">
      <c r="A211" s="1" t="s">
        <v>128</v>
      </c>
      <c r="B211" s="1" t="s">
        <v>126</v>
      </c>
      <c r="C211" s="7">
        <v>0.5</v>
      </c>
      <c r="D211" s="8">
        <v>50.0</v>
      </c>
      <c r="E211" s="1">
        <v>1</v>
      </c>
      <c r="F211" s="8">
        <f>IF(D211&gt;500,500,D211)</f>
        <v>50</v>
      </c>
      <c r="G211" s="8">
        <f>D211-F211</f>
        <v>0</v>
      </c>
      <c r="H211" s="8">
        <f>G211*C211</f>
        <v>0</v>
      </c>
      <c r="I211" s="8">
        <f>F211+G211-H211</f>
        <v>50</v>
      </c>
      <c r="J211" s="8">
        <f>IF(I211*C211&gt;2500,2500,I211*C211)</f>
        <v>25</v>
      </c>
    </row>
    <row r="212" spans="1:10">
      <c r="D212" s="10">
        <f>SUM(D209:D211)</f>
        <v>218.75</v>
      </c>
      <c r="E212" s="9">
        <f>SUM(E209:E211)</f>
        <v>7</v>
      </c>
      <c r="H212" s="10">
        <f>SUM(H209:H211)</f>
        <v>0</v>
      </c>
      <c r="J212" s="10">
        <f>SUM(J209:J211)</f>
        <v>109.375</v>
      </c>
    </row>
    <row r="213" spans="1:10">
      <c r="H213" s="11">
        <f>H212/D212</f>
        <v>0</v>
      </c>
      <c r="J213" s="11">
        <f>J212/D212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2024-11-05T11:28:40+01:00</dcterms:created>
  <dcterms:modified xsi:type="dcterms:W3CDTF">2024-11-05T11:28:40+01:00</dcterms:modified>
  <dc:title>Untitled Spreadsheet</dc:title>
  <dc:description/>
  <dc:subject/>
  <cp:keywords/>
  <cp:category/>
</cp:coreProperties>
</file>