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<sst xmlns="http://schemas.openxmlformats.org/spreadsheetml/2006/main" uniqueCount="105">
  <si>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</si>
  <si>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</si>
  <si>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</si>
  <si>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</si>
  <si>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</si>
  <si>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</si>
  <si>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</si>
  <si>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</si>
  <si>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</si>
  <si>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</si>
  <si>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</si>
  <si>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</si>
  <si>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</si>
  <si>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</si>
  <si>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</si>
  <si>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</si>
  <si>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</si>
  <si>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</si>
  <si>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</si>
  <si>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</si>
  <si>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</si>
  <si>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</si>
  <si>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Andreea Balasa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</si>
  <si>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</si>
  <si>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</si>
  <si>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</si>
  <si>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</si>
  <si>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</si>
  <si>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</si>
  <si>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</si>
  <si>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</si>
  <si>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</si>
  <si>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</si>
  <si>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</si>
  <si>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</si>
  <si>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</si>
  <si>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</si>
  <si>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</si>
  <si>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</si>
  <si>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</si>
  <si>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 xml:space="preserve">Dr. Carles Munné Rodríguez </t>
  </si>
  <si>
    <t>Dr. Juan Carlos Bonito Gadella</t>
  </si>
  <si>
    <t>Dra. Cristina Salar</t>
  </si>
  <si>
    <t>Eduardo Fondevila Suárez</t>
  </si>
  <si>
    <t>Elisa Benito Martinez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</si>
  <si>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</si>
  <si>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</si>
  <si>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</si>
  <si>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</si>
  <si>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</si>
  <si>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</si>
  <si>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</si>
  <si>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</si>
  <si>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Goretti Font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</si>
  <si>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</si>
  <si>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</si>
  <si>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</si>
  <si>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</si>
  <si>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</si>
  <si>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</si>
  <si>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</si>
  <si>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 xml:space="preserve">José Pablo Traña Serrano </t>
  </si>
  <si>
    <t>Juan Izquierdo</t>
  </si>
  <si>
    <t>Kike Montero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</si>
  <si>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</si>
  <si>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</si>
  <si>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</si>
  <si>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</si>
  <si>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</si>
  <si>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>Marta Tejedo Carranza</t>
  </si>
  <si>
    <t>Marta Torres</t>
  </si>
  <si>
    <t xml:space="preserve">Mer Blanquet </t>
  </si>
  <si>
    <t>Mercedes Franco Hidalgo - Chacón</t>
  </si>
  <si>
    <t>Mikel Amostegui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</si>
  <si>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</si>
  <si>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</si>
  <si>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</si>
  <si>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</si>
  <si>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</si>
  <si>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</si>
  <si>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</si>
  <si>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</si>
  <si>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</si>
  <si>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</si>
  <si>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</si>
  <si>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</si>
  <si>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Raúl Ferrer</t>
  </si>
  <si>
    <t>Rocío Carballo Ponce</t>
  </si>
  <si>
    <t xml:space="preserve">Roxanna Villar Parraguez 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</si>
  <si>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</si>
  <si>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</si>
  <si>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</si>
  <si>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</si>
  <si>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</si>
  <si>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</si>
  <si>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</si>
  <si>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Elisa Benito Martínez</t>
  </si>
  <si>
    <t>LA</t>
  </si>
  <si>
    <t>la</t>
  </si>
  <si>
    <t>Andreu Tomàs Palou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</si>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</sst>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1" applyFont="0" applyNumberFormat="0" applyFill="0" applyBorder="1" applyAlignment="0">
      <alignment vertical="bottom" textRotation="0" wrapText="false" shrinkToFit="false"/>
    </xf>
    <xf xfId="0" fontId="0" numFmtId="0" fillId="2" borderId="1" applyFont="0" applyNumberFormat="0" applyFill="1" applyBorder="1" applyAlignment="0">
      <alignment vertical="bottom" textRotation="0" wrapText="false" shrinkToFit="false"/>
    </xf>
    <xf xfId="0" fontId="0" numFmtId="0" fillId="3" borderId="1" applyFont="0" applyNumberFormat="0" applyFill="1" applyBorder="1" applyAlignment="0">
      <alignment vertical="bottom" textRotation="0" wrapText="false" shrinkToFit="false"/>
    </xf>
    <xf xfId="0" fontId="0" numFmtId="0" fillId="4" borderId="1" applyFont="0" applyNumberFormat="0" applyFill="1" applyBorder="1" applyAlignment="0">
      <alignment vertical="bottom" textRotation="0" wrapText="false" shrinkToFit="false"/>
    </xf>
    <xf xfId="0" fontId="0" numFmtId="9" fillId="4" borderId="1" applyFont="0" applyNumberFormat="1" applyFill="1" applyBorder="1" applyAlignment="0">
      <alignment vertical="bottom" textRotation="0" wrapText="false" shrinkToFit="false"/>
    </xf>
    <xf xfId="0" fontId="0" numFmtId="164" fillId="4" borderId="1" applyFont="0" applyNumberFormat="1" applyFill="1" applyBorder="1" applyAlignment="0">
      <alignment vertical="bottom" textRotation="0" wrapText="false" shrinkToFit="false"/>
    </xf>
    <xf xfId="0" fontId="0" numFmtId="9" fillId="0" borderId="1" applyFont="0" applyNumberFormat="1" applyFill="0" applyBorder="1" applyAlignment="0">
      <alignment vertical="bottom" textRotation="0" wrapText="false" shrinkToFit="false"/>
    </xf>
    <xf xfId="0" fontId="0" numFmtId="164" fillId="0" borderId="1" applyFont="0" applyNumberFormat="1" applyFill="0" applyBorder="1" applyAlignment="0">
      <alignment vertical="bottom" textRotation="0" wrapText="false" shrinkToFit="false"/>
    </xf>
    <xf xfId="0" fontId="0" numFmtId="0" fillId="5" borderId="1" applyFont="0" applyNumberFormat="0" applyFill="1" applyBorder="1" applyAlignment="0">
      <alignment vertical="bottom" textRotation="0" wrapText="false" shrinkToFit="false"/>
    </xf>
    <xf xfId="0" fontId="0" numFmtId="164" fillId="5" borderId="1" applyFont="0" applyNumberFormat="1" applyFill="1" applyBorder="1" applyAlignment="0">
      <alignment vertical="bottom" textRotation="0" wrapText="false" shrinkToFit="false"/>
    </xf>
    <xf xfId="0" fontId="0" numFmtId="10" fillId="6" borderId="1" applyFont="0" applyNumberFormat="1" applyFill="1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7"/>
  <sheetViews>
    <sheetView tabSelected="0" workbookViewId="0" showGridLines="true" showRowColHeaders="1">
      <selection activeCell="J167" sqref="J167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767.67</v>
      </c>
      <c r="E4" s="4">
        <v>7</v>
      </c>
      <c r="F4" s="6">
        <f>IF(D4&gt;500,500,D4)</f>
        <v>500</v>
      </c>
      <c r="G4" s="6">
        <f>D4-F4</f>
        <v>267.67</v>
      </c>
      <c r="H4" s="6">
        <f>G4*C4</f>
        <v>93.6845</v>
      </c>
      <c r="I4" s="6">
        <f>F4+G4-H4</f>
        <v>673.9855</v>
      </c>
      <c r="J4" s="6">
        <f>IF(I4*C4&gt;2500,2500,I4*C4)</f>
        <v>235.894925</v>
      </c>
    </row>
    <row r="5" spans="1:10">
      <c r="A5" s="1" t="s">
        <v>18</v>
      </c>
      <c r="B5" s="1" t="s">
        <v>17</v>
      </c>
      <c r="C5" s="7">
        <v>0.35</v>
      </c>
      <c r="D5" s="8">
        <v>350.0</v>
      </c>
      <c r="E5" s="1">
        <v>5</v>
      </c>
      <c r="F5" s="8">
        <f>IF(D5&gt;500,500,D5)</f>
        <v>350</v>
      </c>
      <c r="G5" s="8">
        <f>D5-F5</f>
        <v>0</v>
      </c>
      <c r="H5" s="8">
        <f>G5*C5</f>
        <v>0</v>
      </c>
      <c r="I5" s="8">
        <f>F5+G5-H5</f>
        <v>350</v>
      </c>
      <c r="J5" s="8">
        <f>IF(I5*C5&gt;2500,2500,I5*C5)</f>
        <v>122.5</v>
      </c>
    </row>
    <row r="6" spans="1:10">
      <c r="A6" s="4" t="s">
        <v>19</v>
      </c>
      <c r="B6" s="4" t="s">
        <v>17</v>
      </c>
      <c r="C6" s="5">
        <v>0.35</v>
      </c>
      <c r="D6" s="6">
        <v>90.0</v>
      </c>
      <c r="E6" s="4">
        <v>1</v>
      </c>
      <c r="F6" s="6">
        <f>IF(D6&gt;500,500,D6)</f>
        <v>90</v>
      </c>
      <c r="G6" s="6">
        <f>D6-F6</f>
        <v>0</v>
      </c>
      <c r="H6" s="6">
        <f>G6*C6</f>
        <v>0</v>
      </c>
      <c r="I6" s="6">
        <f>F6+G6-H6</f>
        <v>90</v>
      </c>
      <c r="J6" s="6">
        <f>IF(I6*C6&gt;2500,2500,I6*C6)</f>
        <v>31.5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0.35</v>
      </c>
      <c r="D8" s="6">
        <v>825.0</v>
      </c>
      <c r="E8" s="4">
        <v>5</v>
      </c>
      <c r="F8" s="6">
        <f>IF(D8&gt;500,500,D8)</f>
        <v>500</v>
      </c>
      <c r="G8" s="6">
        <f>D8-F8</f>
        <v>325</v>
      </c>
      <c r="H8" s="6">
        <f>G8*C8</f>
        <v>113.75</v>
      </c>
      <c r="I8" s="6">
        <f>F8+G8-H8</f>
        <v>711.25</v>
      </c>
      <c r="J8" s="6">
        <f>IF(I8*C8&gt;2500,2500,I8*C8)</f>
        <v>248.9375</v>
      </c>
    </row>
    <row r="9" spans="1:10">
      <c r="A9" s="1" t="s">
        <v>22</v>
      </c>
      <c r="B9" s="1" t="s">
        <v>17</v>
      </c>
      <c r="C9" s="7">
        <v>0</v>
      </c>
      <c r="D9" s="8">
        <v>255.0</v>
      </c>
      <c r="E9" s="1">
        <v>1</v>
      </c>
      <c r="F9" s="8">
        <f>IF(D9&gt;500,500,D9)</f>
        <v>255</v>
      </c>
      <c r="G9" s="8">
        <f>D9-F9</f>
        <v>0</v>
      </c>
      <c r="H9" s="8">
        <f>G9*C9</f>
        <v>0</v>
      </c>
      <c r="I9" s="8">
        <f>F9+G9-H9</f>
        <v>255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0.5</v>
      </c>
      <c r="D10" s="6">
        <v>851.67</v>
      </c>
      <c r="E10" s="4">
        <v>8</v>
      </c>
      <c r="F10" s="6">
        <f>IF(D10&gt;500,500,D10)</f>
        <v>500</v>
      </c>
      <c r="G10" s="6">
        <f>D10-F10</f>
        <v>351.67</v>
      </c>
      <c r="H10" s="6">
        <f>G10*C10</f>
        <v>175.835</v>
      </c>
      <c r="I10" s="6">
        <f>F10+G10-H10</f>
        <v>675.835</v>
      </c>
      <c r="J10" s="6">
        <f>IF(I10*C10&gt;2500,2500,I10*C10)</f>
        <v>337.9175</v>
      </c>
    </row>
    <row r="11" spans="1:10">
      <c r="A11" s="1" t="s">
        <v>24</v>
      </c>
      <c r="B11" s="1" t="s">
        <v>17</v>
      </c>
      <c r="C11" s="7">
        <v>0.35</v>
      </c>
      <c r="D11" s="8">
        <v>470.83</v>
      </c>
      <c r="E11" s="1">
        <v>4</v>
      </c>
      <c r="F11" s="8">
        <f>IF(D11&gt;500,500,D11)</f>
        <v>470.83</v>
      </c>
      <c r="G11" s="8">
        <f>D11-F11</f>
        <v>0</v>
      </c>
      <c r="H11" s="8">
        <f>G11*C11</f>
        <v>0</v>
      </c>
      <c r="I11" s="8">
        <f>F11+G11-H11</f>
        <v>470.83</v>
      </c>
      <c r="J11" s="8">
        <f>IF(I11*C11&gt;2500,2500,I11*C11)</f>
        <v>164.7905</v>
      </c>
    </row>
    <row r="12" spans="1:10">
      <c r="A12" s="4" t="s">
        <v>25</v>
      </c>
      <c r="B12" s="4" t="s">
        <v>17</v>
      </c>
      <c r="C12" s="5">
        <v>0.35</v>
      </c>
      <c r="D12" s="6">
        <v>562.5</v>
      </c>
      <c r="E12" s="4">
        <v>4</v>
      </c>
      <c r="F12" s="6">
        <f>IF(D12&gt;500,500,D12)</f>
        <v>500</v>
      </c>
      <c r="G12" s="6">
        <f>D12-F12</f>
        <v>62.5</v>
      </c>
      <c r="H12" s="6">
        <f>G12*C12</f>
        <v>21.875</v>
      </c>
      <c r="I12" s="6">
        <f>F12+G12-H12</f>
        <v>540.625</v>
      </c>
      <c r="J12" s="6">
        <f>IF(I12*C12&gt;2500,2500,I12*C12)</f>
        <v>189.21875</v>
      </c>
    </row>
    <row r="13" spans="1:10">
      <c r="A13" s="1" t="s">
        <v>26</v>
      </c>
      <c r="B13" s="1" t="s">
        <v>17</v>
      </c>
      <c r="C13" s="7">
        <v>0.35</v>
      </c>
      <c r="D13" s="8">
        <v>1046.25</v>
      </c>
      <c r="E13" s="1">
        <v>8</v>
      </c>
      <c r="F13" s="8">
        <f>IF(D13&gt;500,500,D13)</f>
        <v>500</v>
      </c>
      <c r="G13" s="8">
        <f>D13-F13</f>
        <v>546.25</v>
      </c>
      <c r="H13" s="8">
        <f>G13*C13</f>
        <v>191.1875</v>
      </c>
      <c r="I13" s="8">
        <f>F13+G13-H13</f>
        <v>855.0625</v>
      </c>
      <c r="J13" s="8">
        <f>IF(I13*C13&gt;2500,2500,I13*C13)</f>
        <v>299.271875</v>
      </c>
    </row>
    <row r="14" spans="1:10">
      <c r="A14" s="4" t="s">
        <v>27</v>
      </c>
      <c r="B14" s="4" t="s">
        <v>17</v>
      </c>
      <c r="C14" s="5">
        <v>0.35</v>
      </c>
      <c r="D14" s="6">
        <v>2629.58</v>
      </c>
      <c r="E14" s="4">
        <v>18</v>
      </c>
      <c r="F14" s="6">
        <f>IF(D14&gt;500,500,D14)</f>
        <v>500</v>
      </c>
      <c r="G14" s="6">
        <f>D14-F14</f>
        <v>2129.58</v>
      </c>
      <c r="H14" s="6">
        <f>G14*C14</f>
        <v>745.353</v>
      </c>
      <c r="I14" s="6">
        <f>F14+G14-H14</f>
        <v>1884.227</v>
      </c>
      <c r="J14" s="6">
        <f>IF(I14*C14&gt;2500,2500,I14*C14)</f>
        <v>659.47945</v>
      </c>
    </row>
    <row r="15" spans="1:10">
      <c r="A15" s="1" t="s">
        <v>28</v>
      </c>
      <c r="B15" s="1" t="s">
        <v>17</v>
      </c>
      <c r="C15" s="7">
        <v>0.35</v>
      </c>
      <c r="D15" s="8">
        <v>180.0</v>
      </c>
      <c r="E15" s="1">
        <v>1</v>
      </c>
      <c r="F15" s="8">
        <f>IF(D15&gt;500,500,D15)</f>
        <v>180</v>
      </c>
      <c r="G15" s="8">
        <f>D15-F15</f>
        <v>0</v>
      </c>
      <c r="H15" s="8">
        <f>G15*C15</f>
        <v>0</v>
      </c>
      <c r="I15" s="8">
        <f>F15+G15-H15</f>
        <v>180</v>
      </c>
      <c r="J15" s="8">
        <f>IF(I15*C15&gt;2500,2500,I15*C15)</f>
        <v>63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0.35</v>
      </c>
      <c r="D17" s="8">
        <v>385.0</v>
      </c>
      <c r="E17" s="1">
        <v>2</v>
      </c>
      <c r="F17" s="8">
        <f>IF(D17&gt;500,500,D17)</f>
        <v>385</v>
      </c>
      <c r="G17" s="8">
        <f>D17-F17</f>
        <v>0</v>
      </c>
      <c r="H17" s="8">
        <f>G17*C17</f>
        <v>0</v>
      </c>
      <c r="I17" s="8">
        <f>F17+G17-H17</f>
        <v>385</v>
      </c>
      <c r="J17" s="8">
        <f>IF(I17*C17&gt;2500,2500,I17*C17)</f>
        <v>134.75</v>
      </c>
    </row>
    <row r="18" spans="1:10">
      <c r="A18" s="4" t="s">
        <v>31</v>
      </c>
      <c r="B18" s="4" t="s">
        <v>17</v>
      </c>
      <c r="C18" s="5">
        <v>0.35</v>
      </c>
      <c r="D18" s="6">
        <v>354.17</v>
      </c>
      <c r="E18" s="4">
        <v>3</v>
      </c>
      <c r="F18" s="6">
        <f>IF(D18&gt;500,500,D18)</f>
        <v>354.17</v>
      </c>
      <c r="G18" s="6">
        <f>D18-F18</f>
        <v>0</v>
      </c>
      <c r="H18" s="6">
        <f>G18*C18</f>
        <v>0</v>
      </c>
      <c r="I18" s="6">
        <f>F18+G18-H18</f>
        <v>354.17</v>
      </c>
      <c r="J18" s="6">
        <f>IF(I18*C18&gt;2500,2500,I18*C18)</f>
        <v>123.9595</v>
      </c>
    </row>
    <row r="19" spans="1:10">
      <c r="A19" s="1" t="s">
        <v>32</v>
      </c>
      <c r="B19" s="1" t="s">
        <v>17</v>
      </c>
      <c r="C19" s="7">
        <v>0.35</v>
      </c>
      <c r="D19" s="8">
        <v>1600.0</v>
      </c>
      <c r="E19" s="1">
        <v>15</v>
      </c>
      <c r="F19" s="8">
        <f>IF(D19&gt;500,500,D19)</f>
        <v>500</v>
      </c>
      <c r="G19" s="8">
        <f>D19-F19</f>
        <v>1100</v>
      </c>
      <c r="H19" s="8">
        <f>G19*C19</f>
        <v>385</v>
      </c>
      <c r="I19" s="8">
        <f>F19+G19-H19</f>
        <v>1215</v>
      </c>
      <c r="J19" s="8">
        <f>IF(I19*C19&gt;2500,2500,I19*C19)</f>
        <v>425.25</v>
      </c>
    </row>
    <row r="20" spans="1:10">
      <c r="A20" s="4" t="s">
        <v>33</v>
      </c>
      <c r="B20" s="4" t="s">
        <v>17</v>
      </c>
      <c r="C20" s="5">
        <v>0.35</v>
      </c>
      <c r="D20" s="6">
        <v>300.0</v>
      </c>
      <c r="E20" s="4">
        <v>2</v>
      </c>
      <c r="F20" s="6">
        <f>IF(D20&gt;500,500,D20)</f>
        <v>300</v>
      </c>
      <c r="G20" s="6">
        <f>D20-F20</f>
        <v>0</v>
      </c>
      <c r="H20" s="6">
        <f>G20*C20</f>
        <v>0</v>
      </c>
      <c r="I20" s="6">
        <f>F20+G20-H20</f>
        <v>300</v>
      </c>
      <c r="J20" s="6">
        <f>IF(I20*C20&gt;2500,2500,I20*C20)</f>
        <v>105</v>
      </c>
    </row>
    <row r="21" spans="1:10">
      <c r="A21" s="1" t="s">
        <v>34</v>
      </c>
      <c r="B21" s="1" t="s">
        <v>17</v>
      </c>
      <c r="C21" s="7">
        <v>0.35</v>
      </c>
      <c r="D21" s="8">
        <v>564.17</v>
      </c>
      <c r="E21" s="1">
        <v>4</v>
      </c>
      <c r="F21" s="8">
        <f>IF(D21&gt;500,500,D21)</f>
        <v>500</v>
      </c>
      <c r="G21" s="8">
        <f>D21-F21</f>
        <v>64.17</v>
      </c>
      <c r="H21" s="8">
        <f>G21*C21</f>
        <v>22.4595</v>
      </c>
      <c r="I21" s="8">
        <f>F21+G21-H21</f>
        <v>541.7105</v>
      </c>
      <c r="J21" s="8">
        <f>IF(I21*C21&gt;2500,2500,I21*C21)</f>
        <v>189.598675</v>
      </c>
    </row>
    <row r="22" spans="1:10">
      <c r="A22" s="4" t="s">
        <v>35</v>
      </c>
      <c r="B22" s="4" t="s">
        <v>17</v>
      </c>
      <c r="C22" s="5">
        <v>0</v>
      </c>
      <c r="D22" s="6">
        <v>1040.0</v>
      </c>
      <c r="E22" s="4">
        <v>4</v>
      </c>
      <c r="F22" s="6">
        <f>IF(D22&gt;500,500,D22)</f>
        <v>500</v>
      </c>
      <c r="G22" s="6">
        <f>D22-F22</f>
        <v>540</v>
      </c>
      <c r="H22" s="6">
        <f>G22*C22</f>
        <v>0</v>
      </c>
      <c r="I22" s="6">
        <f>F22+G22-H22</f>
        <v>1040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0.35</v>
      </c>
      <c r="D23" s="8">
        <v>380.0</v>
      </c>
      <c r="E23" s="1">
        <v>5</v>
      </c>
      <c r="F23" s="8">
        <f>IF(D23&gt;500,500,D23)</f>
        <v>380</v>
      </c>
      <c r="G23" s="8">
        <f>D23-F23</f>
        <v>0</v>
      </c>
      <c r="H23" s="8">
        <f>G23*C23</f>
        <v>0</v>
      </c>
      <c r="I23" s="8">
        <f>F23+G23-H23</f>
        <v>380</v>
      </c>
      <c r="J23" s="8">
        <f>IF(I23*C23&gt;2500,2500,I23*C23)</f>
        <v>133</v>
      </c>
    </row>
    <row r="24" spans="1:10">
      <c r="A24" s="4" t="s">
        <v>37</v>
      </c>
      <c r="B24" s="4" t="s">
        <v>17</v>
      </c>
      <c r="C24" s="5">
        <v>0.5</v>
      </c>
      <c r="D24" s="6">
        <v>287.5</v>
      </c>
      <c r="E24" s="4">
        <v>2</v>
      </c>
      <c r="F24" s="6">
        <f>IF(D24&gt;500,500,D24)</f>
        <v>287.5</v>
      </c>
      <c r="G24" s="6">
        <f>D24-F24</f>
        <v>0</v>
      </c>
      <c r="H24" s="6">
        <f>G24*C24</f>
        <v>0</v>
      </c>
      <c r="I24" s="6">
        <f>F24+G24-H24</f>
        <v>287.5</v>
      </c>
      <c r="J24" s="6">
        <f>IF(I24*C24&gt;2500,2500,I24*C24)</f>
        <v>143.75</v>
      </c>
    </row>
    <row r="25" spans="1:10">
      <c r="A25" s="1" t="s">
        <v>38</v>
      </c>
      <c r="B25" s="1" t="s">
        <v>17</v>
      </c>
      <c r="C25" s="7">
        <v>0.35</v>
      </c>
      <c r="D25" s="8">
        <v>80.0</v>
      </c>
      <c r="E25" s="1">
        <v>1</v>
      </c>
      <c r="F25" s="8">
        <f>IF(D25&gt;500,500,D25)</f>
        <v>80</v>
      </c>
      <c r="G25" s="8">
        <f>D25-F25</f>
        <v>0</v>
      </c>
      <c r="H25" s="8">
        <f>G25*C25</f>
        <v>0</v>
      </c>
      <c r="I25" s="8">
        <f>F25+G25-H25</f>
        <v>80</v>
      </c>
      <c r="J25" s="8">
        <f>IF(I25*C25&gt;2500,2500,I25*C25)</f>
        <v>28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1467.19</v>
      </c>
      <c r="E27" s="1">
        <v>15</v>
      </c>
      <c r="F27" s="8">
        <f>IF(D27&gt;500,500,D27)</f>
        <v>500</v>
      </c>
      <c r="G27" s="8">
        <f>D27-F27</f>
        <v>967.19</v>
      </c>
      <c r="H27" s="8">
        <f>G27*C27</f>
        <v>338.5165</v>
      </c>
      <c r="I27" s="8">
        <f>F27+G27-H27</f>
        <v>1128.6735</v>
      </c>
      <c r="J27" s="8">
        <f>IF(I27*C27&gt;2500,2500,I27*C27)</f>
        <v>395.035725</v>
      </c>
    </row>
    <row r="28" spans="1:10">
      <c r="A28" s="4" t="s">
        <v>41</v>
      </c>
      <c r="B28" s="4" t="s">
        <v>17</v>
      </c>
      <c r="C28" s="5">
        <v>0.4</v>
      </c>
      <c r="D28" s="6">
        <v>304.17</v>
      </c>
      <c r="E28" s="4">
        <v>3</v>
      </c>
      <c r="F28" s="6">
        <f>IF(D28&gt;500,500,D28)</f>
        <v>304.17</v>
      </c>
      <c r="G28" s="6">
        <f>D28-F28</f>
        <v>0</v>
      </c>
      <c r="H28" s="6">
        <f>G28*C28</f>
        <v>0</v>
      </c>
      <c r="I28" s="6">
        <f>F28+G28-H28</f>
        <v>304.17</v>
      </c>
      <c r="J28" s="6">
        <f>IF(I28*C28&gt;2500,2500,I28*C28)</f>
        <v>121.668</v>
      </c>
    </row>
    <row r="29" spans="1:10">
      <c r="A29" s="1" t="s">
        <v>42</v>
      </c>
      <c r="B29" s="1" t="s">
        <v>17</v>
      </c>
      <c r="C29" s="7">
        <v>0</v>
      </c>
      <c r="D29" s="8">
        <v>2113.0</v>
      </c>
      <c r="E29" s="1">
        <v>8</v>
      </c>
      <c r="F29" s="8">
        <f>IF(D29&gt;500,500,D29)</f>
        <v>500</v>
      </c>
      <c r="G29" s="8">
        <f>D29-F29</f>
        <v>1613</v>
      </c>
      <c r="H29" s="8">
        <f>G29*C29</f>
        <v>0</v>
      </c>
      <c r="I29" s="8">
        <f>F29+G29-H29</f>
        <v>2113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0.5</v>
      </c>
      <c r="D30" s="6">
        <v>1320.0</v>
      </c>
      <c r="E30" s="4">
        <v>13</v>
      </c>
      <c r="F30" s="6">
        <f>IF(D30&gt;500,500,D30)</f>
        <v>500</v>
      </c>
      <c r="G30" s="6">
        <f>D30-F30</f>
        <v>820</v>
      </c>
      <c r="H30" s="6">
        <f>G30*C30</f>
        <v>410</v>
      </c>
      <c r="I30" s="6">
        <f>F30+G30-H30</f>
        <v>910</v>
      </c>
      <c r="J30" s="6">
        <f>IF(I30*C30&gt;2500,2500,I30*C30)</f>
        <v>455</v>
      </c>
    </row>
    <row r="31" spans="1:10">
      <c r="A31" s="1" t="s">
        <v>44</v>
      </c>
      <c r="B31" s="1" t="s">
        <v>17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0.35</v>
      </c>
      <c r="D32" s="6">
        <v>470.83</v>
      </c>
      <c r="E32" s="4">
        <v>4</v>
      </c>
      <c r="F32" s="6">
        <f>IF(D32&gt;500,500,D32)</f>
        <v>470.83</v>
      </c>
      <c r="G32" s="6">
        <f>D32-F32</f>
        <v>0</v>
      </c>
      <c r="H32" s="6">
        <f>G32*C32</f>
        <v>0</v>
      </c>
      <c r="I32" s="6">
        <f>F32+G32-H32</f>
        <v>470.83</v>
      </c>
      <c r="J32" s="6">
        <f>IF(I32*C32&gt;2500,2500,I32*C32)</f>
        <v>164.7905</v>
      </c>
    </row>
    <row r="33" spans="1:10">
      <c r="A33" s="1" t="s">
        <v>46</v>
      </c>
      <c r="B33" s="1" t="s">
        <v>17</v>
      </c>
      <c r="C33" s="7">
        <v>0.35</v>
      </c>
      <c r="D33" s="8">
        <v>1366.67</v>
      </c>
      <c r="E33" s="1">
        <v>12</v>
      </c>
      <c r="F33" s="8">
        <f>IF(D33&gt;500,500,D33)</f>
        <v>500</v>
      </c>
      <c r="G33" s="8">
        <f>D33-F33</f>
        <v>866.67</v>
      </c>
      <c r="H33" s="8">
        <f>G33*C33</f>
        <v>303.3345</v>
      </c>
      <c r="I33" s="8">
        <f>F33+G33-H33</f>
        <v>1063.3355</v>
      </c>
      <c r="J33" s="8">
        <f>IF(I33*C33&gt;2500,2500,I33*C33)</f>
        <v>372.167425</v>
      </c>
    </row>
    <row r="34" spans="1:10">
      <c r="A34" s="4" t="s">
        <v>47</v>
      </c>
      <c r="B34" s="4" t="s">
        <v>17</v>
      </c>
      <c r="C34" s="5">
        <v>0.35</v>
      </c>
      <c r="D34" s="6">
        <v>825.0</v>
      </c>
      <c r="E34" s="4">
        <v>6</v>
      </c>
      <c r="F34" s="6">
        <f>IF(D34&gt;500,500,D34)</f>
        <v>500</v>
      </c>
      <c r="G34" s="6">
        <f>D34-F34</f>
        <v>325</v>
      </c>
      <c r="H34" s="6">
        <f>G34*C34</f>
        <v>113.75</v>
      </c>
      <c r="I34" s="6">
        <f>F34+G34-H34</f>
        <v>711.25</v>
      </c>
      <c r="J34" s="6">
        <f>IF(I34*C34&gt;2500,2500,I34*C34)</f>
        <v>248.9375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240.0</v>
      </c>
      <c r="E37" s="1">
        <v>2</v>
      </c>
      <c r="F37" s="8">
        <f>IF(D37&gt;500,500,D37)</f>
        <v>240</v>
      </c>
      <c r="G37" s="8">
        <f>D37-F37</f>
        <v>0</v>
      </c>
      <c r="H37" s="8">
        <f>G37*C37</f>
        <v>0</v>
      </c>
      <c r="I37" s="8">
        <f>F37+G37-H37</f>
        <v>240</v>
      </c>
      <c r="J37" s="8">
        <f>IF(I37*C37&gt;2500,2500,I37*C37)</f>
        <v>84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187.5</v>
      </c>
      <c r="E39" s="1">
        <v>1</v>
      </c>
      <c r="F39" s="8">
        <f>IF(D39&gt;500,500,D39)</f>
        <v>187.5</v>
      </c>
      <c r="G39" s="8">
        <f>D39-F39</f>
        <v>0</v>
      </c>
      <c r="H39" s="8">
        <f>G39*C39</f>
        <v>0</v>
      </c>
      <c r="I39" s="8">
        <f>F39+G39-H39</f>
        <v>187.5</v>
      </c>
      <c r="J39" s="8">
        <f>IF(I39*C39&gt;2500,2500,I39*C39)</f>
        <v>93.75</v>
      </c>
    </row>
    <row r="40" spans="1:10">
      <c r="A40" s="4" t="s">
        <v>53</v>
      </c>
      <c r="B40" s="4" t="s">
        <v>17</v>
      </c>
      <c r="C40" s="5">
        <v>0</v>
      </c>
      <c r="D40" s="6">
        <v>560.0</v>
      </c>
      <c r="E40" s="4">
        <v>2</v>
      </c>
      <c r="F40" s="6">
        <f>IF(D40&gt;500,500,D40)</f>
        <v>500</v>
      </c>
      <c r="G40" s="6">
        <f>D40-F40</f>
        <v>60</v>
      </c>
      <c r="H40" s="6">
        <f>G40*C40</f>
        <v>0</v>
      </c>
      <c r="I40" s="6">
        <f>F40+G40-H40</f>
        <v>560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354.17</v>
      </c>
      <c r="E41" s="1">
        <v>3</v>
      </c>
      <c r="F41" s="8">
        <f>IF(D41&gt;500,500,D41)</f>
        <v>354.17</v>
      </c>
      <c r="G41" s="8">
        <f>D41-F41</f>
        <v>0</v>
      </c>
      <c r="H41" s="8">
        <f>G41*C41</f>
        <v>0</v>
      </c>
      <c r="I41" s="8">
        <f>F41+G41-H41</f>
        <v>354.17</v>
      </c>
      <c r="J41" s="8">
        <f>IF(I41*C41&gt;2500,2500,I41*C41)</f>
        <v>123.9595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0.35</v>
      </c>
      <c r="D43" s="8">
        <v>1020.83</v>
      </c>
      <c r="E43" s="1">
        <v>9</v>
      </c>
      <c r="F43" s="8">
        <f>IF(D43&gt;500,500,D43)</f>
        <v>500</v>
      </c>
      <c r="G43" s="8">
        <f>D43-F43</f>
        <v>520.83</v>
      </c>
      <c r="H43" s="8">
        <f>G43*C43</f>
        <v>182.2905</v>
      </c>
      <c r="I43" s="8">
        <f>F43+G43-H43</f>
        <v>838.5395</v>
      </c>
      <c r="J43" s="8">
        <f>IF(I43*C43&gt;2500,2500,I43*C43)</f>
        <v>293.488825</v>
      </c>
    </row>
    <row r="44" spans="1:10">
      <c r="A44" s="4" t="s">
        <v>57</v>
      </c>
      <c r="B44" s="4" t="s">
        <v>17</v>
      </c>
      <c r="C44" s="5">
        <v>0.35</v>
      </c>
      <c r="D44" s="6">
        <v>165.0</v>
      </c>
      <c r="E44" s="4">
        <v>1</v>
      </c>
      <c r="F44" s="6">
        <f>IF(D44&gt;500,500,D44)</f>
        <v>165</v>
      </c>
      <c r="G44" s="6">
        <f>D44-F44</f>
        <v>0</v>
      </c>
      <c r="H44" s="6">
        <f>G44*C44</f>
        <v>0</v>
      </c>
      <c r="I44" s="6">
        <f>F44+G44-H44</f>
        <v>165</v>
      </c>
      <c r="J44" s="6">
        <f>IF(I44*C44&gt;2500,2500,I44*C44)</f>
        <v>57.75</v>
      </c>
    </row>
    <row r="45" spans="1:10">
      <c r="A45" s="1" t="s">
        <v>58</v>
      </c>
      <c r="B45" s="1" t="s">
        <v>17</v>
      </c>
      <c r="C45" s="7">
        <v>0.4</v>
      </c>
      <c r="D45" s="8">
        <v>101.25</v>
      </c>
      <c r="E45" s="1">
        <v>1</v>
      </c>
      <c r="F45" s="8">
        <f>IF(D45&gt;500,500,D45)</f>
        <v>101.25</v>
      </c>
      <c r="G45" s="8">
        <f>D45-F45</f>
        <v>0</v>
      </c>
      <c r="H45" s="8">
        <f>G45*C45</f>
        <v>0</v>
      </c>
      <c r="I45" s="8">
        <f>F45+G45-H45</f>
        <v>101.25</v>
      </c>
      <c r="J45" s="8">
        <f>IF(I45*C45&gt;2500,2500,I45*C45)</f>
        <v>40.5</v>
      </c>
    </row>
    <row r="46" spans="1:10">
      <c r="A46" s="4" t="s">
        <v>59</v>
      </c>
      <c r="B46" s="4" t="s">
        <v>17</v>
      </c>
      <c r="C46" s="5">
        <v>0.35</v>
      </c>
      <c r="D46" s="6">
        <v>320.0</v>
      </c>
      <c r="E46" s="4">
        <v>2</v>
      </c>
      <c r="F46" s="6">
        <f>IF(D46&gt;500,500,D46)</f>
        <v>320</v>
      </c>
      <c r="G46" s="6">
        <f>D46-F46</f>
        <v>0</v>
      </c>
      <c r="H46" s="6">
        <f>G46*C46</f>
        <v>0</v>
      </c>
      <c r="I46" s="6">
        <f>F46+G46-H46</f>
        <v>320</v>
      </c>
      <c r="J46" s="6">
        <f>IF(I46*C46&gt;2500,2500,I46*C46)</f>
        <v>112</v>
      </c>
    </row>
    <row r="47" spans="1:10">
      <c r="A47" s="1" t="s">
        <v>60</v>
      </c>
      <c r="B47" s="1" t="s">
        <v>17</v>
      </c>
      <c r="C47" s="7">
        <v>0.35</v>
      </c>
      <c r="D47" s="8">
        <v>460.0</v>
      </c>
      <c r="E47" s="1">
        <v>4</v>
      </c>
      <c r="F47" s="8">
        <f>IF(D47&gt;500,500,D47)</f>
        <v>460</v>
      </c>
      <c r="G47" s="8">
        <f>D47-F47</f>
        <v>0</v>
      </c>
      <c r="H47" s="8">
        <f>G47*C47</f>
        <v>0</v>
      </c>
      <c r="I47" s="8">
        <f>F47+G47-H47</f>
        <v>460</v>
      </c>
      <c r="J47" s="8">
        <f>IF(I47*C47&gt;2500,2500,I47*C47)</f>
        <v>161</v>
      </c>
    </row>
    <row r="48" spans="1:10">
      <c r="A48" s="4" t="s">
        <v>61</v>
      </c>
      <c r="B48" s="4" t="s">
        <v>17</v>
      </c>
      <c r="C48" s="5">
        <v>0</v>
      </c>
      <c r="D48" s="6">
        <v>320.0</v>
      </c>
      <c r="E48" s="4">
        <v>1</v>
      </c>
      <c r="F48" s="6">
        <f>IF(D48&gt;500,500,D48)</f>
        <v>320</v>
      </c>
      <c r="G48" s="6">
        <f>D48-F48</f>
        <v>0</v>
      </c>
      <c r="H48" s="6">
        <f>G48*C48</f>
        <v>0</v>
      </c>
      <c r="I48" s="6">
        <f>F48+G48-H48</f>
        <v>320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0.35</v>
      </c>
      <c r="D49" s="8">
        <v>15.0</v>
      </c>
      <c r="E49" s="1">
        <v>1</v>
      </c>
      <c r="F49" s="8">
        <f>IF(D49&gt;500,500,D49)</f>
        <v>15</v>
      </c>
      <c r="G49" s="8">
        <f>D49-F49</f>
        <v>0</v>
      </c>
      <c r="H49" s="8">
        <f>G49*C49</f>
        <v>0</v>
      </c>
      <c r="I49" s="8">
        <f>F49+G49-H49</f>
        <v>15</v>
      </c>
      <c r="J49" s="8">
        <f>IF(I49*C49&gt;2500,2500,I49*C49)</f>
        <v>5.25</v>
      </c>
    </row>
    <row r="50" spans="1:10">
      <c r="A50" s="4" t="s">
        <v>63</v>
      </c>
      <c r="B50" s="4" t="s">
        <v>17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0.35</v>
      </c>
      <c r="D51" s="8">
        <v>195.0</v>
      </c>
      <c r="E51" s="1">
        <v>1</v>
      </c>
      <c r="F51" s="8">
        <f>IF(D51&gt;500,500,D51)</f>
        <v>195</v>
      </c>
      <c r="G51" s="8">
        <f>D51-F51</f>
        <v>0</v>
      </c>
      <c r="H51" s="8">
        <f>G51*C51</f>
        <v>0</v>
      </c>
      <c r="I51" s="8">
        <f>F51+G51-H51</f>
        <v>195</v>
      </c>
      <c r="J51" s="8">
        <f>IF(I51*C51&gt;2500,2500,I51*C51)</f>
        <v>68.25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0.5</v>
      </c>
      <c r="D53" s="8">
        <v>691.0</v>
      </c>
      <c r="E53" s="1">
        <v>8</v>
      </c>
      <c r="F53" s="8">
        <f>IF(D53&gt;500,500,D53)</f>
        <v>500</v>
      </c>
      <c r="G53" s="8">
        <f>D53-F53</f>
        <v>191</v>
      </c>
      <c r="H53" s="8">
        <f>G53*C53</f>
        <v>95.5</v>
      </c>
      <c r="I53" s="8">
        <f>F53+G53-H53</f>
        <v>595.5</v>
      </c>
      <c r="J53" s="8">
        <f>IF(I53*C53&gt;2500,2500,I53*C53)</f>
        <v>297.75</v>
      </c>
    </row>
    <row r="54" spans="1:10">
      <c r="A54" s="4" t="s">
        <v>67</v>
      </c>
      <c r="B54" s="4" t="s">
        <v>17</v>
      </c>
      <c r="C54" s="5">
        <v>0</v>
      </c>
      <c r="D54" s="6">
        <v>1462.0</v>
      </c>
      <c r="E54" s="4">
        <v>5</v>
      </c>
      <c r="F54" s="6">
        <f>IF(D54&gt;500,500,D54)</f>
        <v>500</v>
      </c>
      <c r="G54" s="6">
        <f>D54-F54</f>
        <v>962</v>
      </c>
      <c r="H54" s="6">
        <f>G54*C54</f>
        <v>0</v>
      </c>
      <c r="I54" s="6">
        <f>F54+G54-H54</f>
        <v>1462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250.35</v>
      </c>
      <c r="E55" s="1">
        <v>3</v>
      </c>
      <c r="F55" s="8">
        <f>IF(D55&gt;500,500,D55)</f>
        <v>250.35</v>
      </c>
      <c r="G55" s="8">
        <f>D55-F55</f>
        <v>0</v>
      </c>
      <c r="H55" s="8">
        <f>G55*C55</f>
        <v>0</v>
      </c>
      <c r="I55" s="8">
        <f>F55+G55-H55</f>
        <v>250.35</v>
      </c>
      <c r="J55" s="8">
        <f>IF(I55*C55&gt;2500,2500,I55*C55)</f>
        <v>100.14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</v>
      </c>
      <c r="D58" s="6">
        <v>0</v>
      </c>
      <c r="E58" s="4">
        <v>0</v>
      </c>
      <c r="F58" s="6">
        <f>IF(D58&gt;500,500,D58)</f>
        <v>0</v>
      </c>
      <c r="G58" s="6">
        <f>D58-F58</f>
        <v>0</v>
      </c>
      <c r="H58" s="6">
        <f>G58*C58</f>
        <v>0</v>
      </c>
      <c r="I58" s="6">
        <f>F58+G58-H58</f>
        <v>0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0.35</v>
      </c>
      <c r="D59" s="8">
        <v>585.25</v>
      </c>
      <c r="E59" s="1">
        <v>5</v>
      </c>
      <c r="F59" s="8">
        <f>IF(D59&gt;500,500,D59)</f>
        <v>500</v>
      </c>
      <c r="G59" s="8">
        <f>D59-F59</f>
        <v>85.25</v>
      </c>
      <c r="H59" s="8">
        <f>G59*C59</f>
        <v>29.8375</v>
      </c>
      <c r="I59" s="8">
        <f>F59+G59-H59</f>
        <v>555.4125</v>
      </c>
      <c r="J59" s="8">
        <f>IF(I59*C59&gt;2500,2500,I59*C59)</f>
        <v>194.394375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217.5</v>
      </c>
      <c r="E61" s="1">
        <v>2</v>
      </c>
      <c r="F61" s="8">
        <f>IF(D61&gt;500,500,D61)</f>
        <v>217.5</v>
      </c>
      <c r="G61" s="8">
        <f>D61-F61</f>
        <v>0</v>
      </c>
      <c r="H61" s="8">
        <f>G61*C61</f>
        <v>0</v>
      </c>
      <c r="I61" s="8">
        <f>F61+G61-H61</f>
        <v>217.5</v>
      </c>
      <c r="J61" s="8">
        <f>IF(I61*C61&gt;2500,2500,I61*C61)</f>
        <v>108.75</v>
      </c>
    </row>
    <row r="62" spans="1:10">
      <c r="A62" s="4" t="s">
        <v>75</v>
      </c>
      <c r="B62" s="4" t="s">
        <v>17</v>
      </c>
      <c r="C62" s="5">
        <v>0</v>
      </c>
      <c r="D62" s="6">
        <v>0</v>
      </c>
      <c r="E62" s="4">
        <v>0</v>
      </c>
      <c r="F62" s="6">
        <f>IF(D62&gt;500,500,D62)</f>
        <v>0</v>
      </c>
      <c r="G62" s="6">
        <f>D62-F62</f>
        <v>0</v>
      </c>
      <c r="H62" s="6">
        <f>G62*C62</f>
        <v>0</v>
      </c>
      <c r="I62" s="6">
        <f>F62+G62-H62</f>
        <v>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0.4</v>
      </c>
      <c r="D63" s="8">
        <v>5133.0</v>
      </c>
      <c r="E63" s="1">
        <v>30</v>
      </c>
      <c r="F63" s="8">
        <f>IF(D63&gt;500,500,D63)</f>
        <v>500</v>
      </c>
      <c r="G63" s="8">
        <f>D63-F63</f>
        <v>4633</v>
      </c>
      <c r="H63" s="8">
        <f>G63*C63</f>
        <v>1853.2</v>
      </c>
      <c r="I63" s="8">
        <f>F63+G63-H63</f>
        <v>3279.8</v>
      </c>
      <c r="J63" s="8">
        <f>IF(I63*C63&gt;2500,2500,I63*C63)</f>
        <v>1311.92</v>
      </c>
    </row>
    <row r="64" spans="1:10">
      <c r="A64" s="4" t="s">
        <v>77</v>
      </c>
      <c r="B64" s="4" t="s">
        <v>17</v>
      </c>
      <c r="C64" s="5">
        <v>0</v>
      </c>
      <c r="D64" s="6">
        <v>220.0</v>
      </c>
      <c r="E64" s="4">
        <v>1</v>
      </c>
      <c r="F64" s="6">
        <f>IF(D64&gt;500,500,D64)</f>
        <v>220</v>
      </c>
      <c r="G64" s="6">
        <f>D64-F64</f>
        <v>0</v>
      </c>
      <c r="H64" s="6">
        <f>G64*C64</f>
        <v>0</v>
      </c>
      <c r="I64" s="6">
        <f>F64+G64-H64</f>
        <v>220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0.4</v>
      </c>
      <c r="D65" s="8">
        <v>1285.42</v>
      </c>
      <c r="E65" s="1">
        <v>12</v>
      </c>
      <c r="F65" s="8">
        <f>IF(D65&gt;500,500,D65)</f>
        <v>500</v>
      </c>
      <c r="G65" s="8">
        <f>D65-F65</f>
        <v>785.42</v>
      </c>
      <c r="H65" s="8">
        <f>G65*C65</f>
        <v>314.168</v>
      </c>
      <c r="I65" s="8">
        <f>F65+G65-H65</f>
        <v>971.252</v>
      </c>
      <c r="J65" s="8">
        <f>IF(I65*C65&gt;2500,2500,I65*C65)</f>
        <v>388.5008</v>
      </c>
    </row>
    <row r="66" spans="1:10">
      <c r="A66" s="4" t="s">
        <v>79</v>
      </c>
      <c r="B66" s="4" t="s">
        <v>17</v>
      </c>
      <c r="C66" s="5">
        <v>0</v>
      </c>
      <c r="D66" s="6">
        <v>112.5</v>
      </c>
      <c r="E66" s="4">
        <v>1</v>
      </c>
      <c r="F66" s="6">
        <f>IF(D66&gt;500,500,D66)</f>
        <v>112.5</v>
      </c>
      <c r="G66" s="6">
        <f>D66-F66</f>
        <v>0</v>
      </c>
      <c r="H66" s="6">
        <f>G66*C66</f>
        <v>0</v>
      </c>
      <c r="I66" s="6">
        <f>F66+G66-H66</f>
        <v>112.5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0.4</v>
      </c>
      <c r="D67" s="8">
        <v>466.67</v>
      </c>
      <c r="E67" s="1">
        <v>4</v>
      </c>
      <c r="F67" s="8">
        <f>IF(D67&gt;500,500,D67)</f>
        <v>466.67</v>
      </c>
      <c r="G67" s="8">
        <f>D67-F67</f>
        <v>0</v>
      </c>
      <c r="H67" s="8">
        <f>G67*C67</f>
        <v>0</v>
      </c>
      <c r="I67" s="8">
        <f>F67+G67-H67</f>
        <v>466.67</v>
      </c>
      <c r="J67" s="8">
        <f>IF(I67*C67&gt;2500,2500,I67*C67)</f>
        <v>186.668</v>
      </c>
    </row>
    <row r="68" spans="1:10">
      <c r="A68" s="4" t="s">
        <v>81</v>
      </c>
      <c r="B68" s="4" t="s">
        <v>17</v>
      </c>
      <c r="C68" s="5">
        <v>0.4</v>
      </c>
      <c r="D68" s="6">
        <v>1717.25</v>
      </c>
      <c r="E68" s="4">
        <v>16</v>
      </c>
      <c r="F68" s="6">
        <f>IF(D68&gt;500,500,D68)</f>
        <v>500</v>
      </c>
      <c r="G68" s="6">
        <f>D68-F68</f>
        <v>1217.25</v>
      </c>
      <c r="H68" s="6">
        <f>G68*C68</f>
        <v>486.9</v>
      </c>
      <c r="I68" s="6">
        <f>F68+G68-H68</f>
        <v>1230.35</v>
      </c>
      <c r="J68" s="6">
        <f>IF(I68*C68&gt;2500,2500,I68*C68)</f>
        <v>492.14</v>
      </c>
    </row>
    <row r="69" spans="1:10">
      <c r="A69" s="1" t="s">
        <v>82</v>
      </c>
      <c r="B69" s="1" t="s">
        <v>17</v>
      </c>
      <c r="C69" s="7">
        <v>0.35</v>
      </c>
      <c r="D69" s="8">
        <v>406.0</v>
      </c>
      <c r="E69" s="1">
        <v>3</v>
      </c>
      <c r="F69" s="8">
        <f>IF(D69&gt;500,500,D69)</f>
        <v>406</v>
      </c>
      <c r="G69" s="8">
        <f>D69-F69</f>
        <v>0</v>
      </c>
      <c r="H69" s="8">
        <f>G69*C69</f>
        <v>0</v>
      </c>
      <c r="I69" s="8">
        <f>F69+G69-H69</f>
        <v>406</v>
      </c>
      <c r="J69" s="8">
        <f>IF(I69*C69&gt;2500,2500,I69*C69)</f>
        <v>142.1</v>
      </c>
    </row>
    <row r="70" spans="1:10">
      <c r="A70" s="4" t="s">
        <v>83</v>
      </c>
      <c r="B70" s="4" t="s">
        <v>17</v>
      </c>
      <c r="C70" s="5">
        <v>0.4</v>
      </c>
      <c r="D70" s="6">
        <v>120.0</v>
      </c>
      <c r="E70" s="4">
        <v>1</v>
      </c>
      <c r="F70" s="6">
        <f>IF(D70&gt;500,500,D70)</f>
        <v>120</v>
      </c>
      <c r="G70" s="6">
        <f>D70-F70</f>
        <v>0</v>
      </c>
      <c r="H70" s="6">
        <f>G70*C70</f>
        <v>0</v>
      </c>
      <c r="I70" s="6">
        <f>F70+G70-H70</f>
        <v>120</v>
      </c>
      <c r="J70" s="6">
        <f>IF(I70*C70&gt;2500,2500,I70*C70)</f>
        <v>48</v>
      </c>
    </row>
    <row r="71" spans="1:10">
      <c r="A71" s="1" t="s">
        <v>84</v>
      </c>
      <c r="B71" s="1" t="s">
        <v>17</v>
      </c>
      <c r="C71" s="7">
        <v>0.5</v>
      </c>
      <c r="D71" s="8">
        <v>1487.5</v>
      </c>
      <c r="E71" s="1">
        <v>12</v>
      </c>
      <c r="F71" s="8">
        <f>IF(D71&gt;500,500,D71)</f>
        <v>500</v>
      </c>
      <c r="G71" s="8">
        <f>D71-F71</f>
        <v>987.5</v>
      </c>
      <c r="H71" s="8">
        <f>G71*C71</f>
        <v>493.75</v>
      </c>
      <c r="I71" s="8">
        <f>F71+G71-H71</f>
        <v>993.75</v>
      </c>
      <c r="J71" s="8">
        <f>IF(I71*C71&gt;2500,2500,I71*C71)</f>
        <v>496.875</v>
      </c>
    </row>
    <row r="72" spans="1:10">
      <c r="A72" s="4" t="s">
        <v>85</v>
      </c>
      <c r="B72" s="4" t="s">
        <v>17</v>
      </c>
      <c r="C72" s="5">
        <v>0.4</v>
      </c>
      <c r="D72" s="6">
        <v>1798.75</v>
      </c>
      <c r="E72" s="4">
        <v>12</v>
      </c>
      <c r="F72" s="6">
        <f>IF(D72&gt;500,500,D72)</f>
        <v>500</v>
      </c>
      <c r="G72" s="6">
        <f>D72-F72</f>
        <v>1298.75</v>
      </c>
      <c r="H72" s="6">
        <f>G72*C72</f>
        <v>519.5</v>
      </c>
      <c r="I72" s="6">
        <f>F72+G72-H72</f>
        <v>1279.25</v>
      </c>
      <c r="J72" s="6">
        <f>IF(I72*C72&gt;2500,2500,I72*C72)</f>
        <v>511.7</v>
      </c>
    </row>
    <row r="73" spans="1:10">
      <c r="A73" s="1" t="s">
        <v>86</v>
      </c>
      <c r="B73" s="1" t="s">
        <v>17</v>
      </c>
      <c r="C73" s="7">
        <v>0.5</v>
      </c>
      <c r="D73" s="8">
        <v>450.0</v>
      </c>
      <c r="E73" s="1">
        <v>5</v>
      </c>
      <c r="F73" s="8">
        <f>IF(D73&gt;500,500,D73)</f>
        <v>450</v>
      </c>
      <c r="G73" s="8">
        <f>D73-F73</f>
        <v>0</v>
      </c>
      <c r="H73" s="8">
        <f>G73*C73</f>
        <v>0</v>
      </c>
      <c r="I73" s="8">
        <f>F73+G73-H73</f>
        <v>450</v>
      </c>
      <c r="J73" s="8">
        <f>IF(I73*C73&gt;2500,2500,I73*C73)</f>
        <v>225</v>
      </c>
    </row>
    <row r="74" spans="1:10">
      <c r="A74" s="4" t="s">
        <v>87</v>
      </c>
      <c r="B74" s="4" t="s">
        <v>17</v>
      </c>
      <c r="C74" s="5">
        <v>0.35</v>
      </c>
      <c r="D74" s="6">
        <v>4141.0</v>
      </c>
      <c r="E74" s="4">
        <v>26</v>
      </c>
      <c r="F74" s="6">
        <f>IF(D74&gt;500,500,D74)</f>
        <v>500</v>
      </c>
      <c r="G74" s="6">
        <f>D74-F74</f>
        <v>3641</v>
      </c>
      <c r="H74" s="6">
        <f>G74*C74</f>
        <v>1274.35</v>
      </c>
      <c r="I74" s="6">
        <f>F74+G74-H74</f>
        <v>2866.65</v>
      </c>
      <c r="J74" s="6">
        <f>IF(I74*C74&gt;2500,2500,I74*C74)</f>
        <v>1003.3275</v>
      </c>
    </row>
    <row r="75" spans="1:10">
      <c r="A75" s="1" t="s">
        <v>88</v>
      </c>
      <c r="B75" s="1" t="s">
        <v>17</v>
      </c>
      <c r="C75" s="7">
        <v>0</v>
      </c>
      <c r="D75" s="8">
        <v>320.0</v>
      </c>
      <c r="E75" s="1">
        <v>1</v>
      </c>
      <c r="F75" s="8">
        <f>IF(D75&gt;500,500,D75)</f>
        <v>320</v>
      </c>
      <c r="G75" s="8">
        <f>D75-F75</f>
        <v>0</v>
      </c>
      <c r="H75" s="8">
        <f>G75*C75</f>
        <v>0</v>
      </c>
      <c r="I75" s="8">
        <f>F75+G75-H75</f>
        <v>320</v>
      </c>
      <c r="J75" s="8">
        <f>IF(I75*C75&gt;2500,2500,I75*C75)</f>
        <v>0</v>
      </c>
    </row>
    <row r="76" spans="1:10">
      <c r="A76" s="4" t="s">
        <v>89</v>
      </c>
      <c r="B76" s="4" t="s">
        <v>17</v>
      </c>
      <c r="C76" s="5">
        <v>0.35</v>
      </c>
      <c r="D76" s="6">
        <v>440.0</v>
      </c>
      <c r="E76" s="4">
        <v>2</v>
      </c>
      <c r="F76" s="6">
        <f>IF(D76&gt;500,500,D76)</f>
        <v>440</v>
      </c>
      <c r="G76" s="6">
        <f>D76-F76</f>
        <v>0</v>
      </c>
      <c r="H76" s="6">
        <f>G76*C76</f>
        <v>0</v>
      </c>
      <c r="I76" s="6">
        <f>F76+G76-H76</f>
        <v>440</v>
      </c>
      <c r="J76" s="6">
        <f>IF(I76*C76&gt;2500,2500,I76*C76)</f>
        <v>154</v>
      </c>
    </row>
    <row r="77" spans="1:10">
      <c r="A77" s="1" t="s">
        <v>90</v>
      </c>
      <c r="B77" s="1" t="s">
        <v>17</v>
      </c>
      <c r="C77" s="7">
        <v>0.35</v>
      </c>
      <c r="D77" s="8">
        <v>1960.83</v>
      </c>
      <c r="E77" s="1">
        <v>14</v>
      </c>
      <c r="F77" s="8">
        <f>IF(D77&gt;500,500,D77)</f>
        <v>500</v>
      </c>
      <c r="G77" s="8">
        <f>D77-F77</f>
        <v>1460.83</v>
      </c>
      <c r="H77" s="8">
        <f>G77*C77</f>
        <v>511.2905</v>
      </c>
      <c r="I77" s="8">
        <f>F77+G77-H77</f>
        <v>1449.5395</v>
      </c>
      <c r="J77" s="8">
        <f>IF(I77*C77&gt;2500,2500,I77*C77)</f>
        <v>507.338825</v>
      </c>
    </row>
    <row r="78" spans="1:10">
      <c r="A78" s="4" t="s">
        <v>91</v>
      </c>
      <c r="B78" s="4" t="s">
        <v>17</v>
      </c>
      <c r="C78" s="5">
        <v>0.6</v>
      </c>
      <c r="D78" s="6">
        <v>1015.0</v>
      </c>
      <c r="E78" s="4">
        <v>4</v>
      </c>
      <c r="F78" s="6">
        <f>IF(D78&gt;500,500,D78)</f>
        <v>500</v>
      </c>
      <c r="G78" s="6">
        <f>D78-F78</f>
        <v>515</v>
      </c>
      <c r="H78" s="6">
        <f>G78*C78</f>
        <v>309</v>
      </c>
      <c r="I78" s="6">
        <f>F78+G78-H78</f>
        <v>706</v>
      </c>
      <c r="J78" s="6">
        <f>IF(I78*C78&gt;2500,2500,I78*C78)</f>
        <v>423.6</v>
      </c>
    </row>
    <row r="79" spans="1:10">
      <c r="A79" s="1" t="s">
        <v>92</v>
      </c>
      <c r="B79" s="1" t="s">
        <v>17</v>
      </c>
      <c r="C79" s="7">
        <v>0.35</v>
      </c>
      <c r="D79" s="8">
        <v>120.0</v>
      </c>
      <c r="E79" s="1">
        <v>1</v>
      </c>
      <c r="F79" s="8">
        <f>IF(D79&gt;500,500,D79)</f>
        <v>120</v>
      </c>
      <c r="G79" s="8">
        <f>D79-F79</f>
        <v>0</v>
      </c>
      <c r="H79" s="8">
        <f>G79*C79</f>
        <v>0</v>
      </c>
      <c r="I79" s="8">
        <f>F79+G79-H79</f>
        <v>120</v>
      </c>
      <c r="J79" s="8">
        <f>IF(I79*C79&gt;2500,2500,I79*C79)</f>
        <v>42</v>
      </c>
    </row>
    <row r="80" spans="1:10">
      <c r="A80" s="4" t="s">
        <v>93</v>
      </c>
      <c r="B80" s="4" t="s">
        <v>17</v>
      </c>
      <c r="C80" s="5">
        <v>0.35</v>
      </c>
      <c r="D80" s="6">
        <v>3491.0</v>
      </c>
      <c r="E80" s="4">
        <v>25</v>
      </c>
      <c r="F80" s="6">
        <f>IF(D80&gt;500,500,D80)</f>
        <v>500</v>
      </c>
      <c r="G80" s="6">
        <f>D80-F80</f>
        <v>2991</v>
      </c>
      <c r="H80" s="6">
        <f>G80*C80</f>
        <v>1046.85</v>
      </c>
      <c r="I80" s="6">
        <f>F80+G80-H80</f>
        <v>2444.15</v>
      </c>
      <c r="J80" s="6">
        <f>IF(I80*C80&gt;2500,2500,I80*C80)</f>
        <v>855.4525</v>
      </c>
    </row>
    <row r="81" spans="1:10">
      <c r="A81" s="1" t="s">
        <v>94</v>
      </c>
      <c r="B81" s="1" t="s">
        <v>17</v>
      </c>
      <c r="C81" s="7">
        <v>0.35</v>
      </c>
      <c r="D81" s="8">
        <v>1150.0</v>
      </c>
      <c r="E81" s="1">
        <v>9</v>
      </c>
      <c r="F81" s="8">
        <f>IF(D81&gt;500,500,D81)</f>
        <v>500</v>
      </c>
      <c r="G81" s="8">
        <f>D81-F81</f>
        <v>650</v>
      </c>
      <c r="H81" s="8">
        <f>G81*C81</f>
        <v>227.5</v>
      </c>
      <c r="I81" s="8">
        <f>F81+G81-H81</f>
        <v>922.5</v>
      </c>
      <c r="J81" s="8">
        <f>IF(I81*C81&gt;2500,2500,I81*C81)</f>
        <v>322.875</v>
      </c>
    </row>
    <row r="82" spans="1:10">
      <c r="A82" s="4" t="s">
        <v>95</v>
      </c>
      <c r="B82" s="4" t="s">
        <v>17</v>
      </c>
      <c r="C82" s="5">
        <v>0.35</v>
      </c>
      <c r="D82" s="6">
        <v>1178.5</v>
      </c>
      <c r="E82" s="4">
        <v>9</v>
      </c>
      <c r="F82" s="6">
        <f>IF(D82&gt;500,500,D82)</f>
        <v>500</v>
      </c>
      <c r="G82" s="6">
        <f>D82-F82</f>
        <v>678.5</v>
      </c>
      <c r="H82" s="6">
        <f>G82*C82</f>
        <v>237.475</v>
      </c>
      <c r="I82" s="6">
        <f>F82+G82-H82</f>
        <v>941.025</v>
      </c>
      <c r="J82" s="6">
        <f>IF(I82*C82&gt;2500,2500,I82*C82)</f>
        <v>329.35875</v>
      </c>
    </row>
    <row r="83" spans="1:10">
      <c r="A83" s="1"/>
      <c r="B83" s="1" t="s">
        <v>17</v>
      </c>
      <c r="C83" s="7"/>
      <c r="D83" s="8">
        <v>950.0</v>
      </c>
      <c r="E83" s="1">
        <v>4</v>
      </c>
      <c r="F83" s="8">
        <f>IF(D83&gt;500,500,D83)</f>
        <v>500</v>
      </c>
      <c r="G83" s="8">
        <f>D83-F83</f>
        <v>450</v>
      </c>
      <c r="H83" s="8">
        <f>G83*C83</f>
        <v>0</v>
      </c>
      <c r="I83" s="8">
        <f>F83+G83-H83</f>
        <v>950</v>
      </c>
      <c r="J83" s="8">
        <f>IF(I83*C83&gt;2500,2500,I83*C83)</f>
        <v>0</v>
      </c>
    </row>
    <row r="84" spans="1:10">
      <c r="A84" s="4" t="s">
        <v>96</v>
      </c>
      <c r="B84" s="4" t="s">
        <v>17</v>
      </c>
      <c r="C84" s="5">
        <v>0.35</v>
      </c>
      <c r="D84" s="6">
        <v>700.83</v>
      </c>
      <c r="E84" s="4">
        <v>7</v>
      </c>
      <c r="F84" s="6">
        <f>IF(D84&gt;500,500,D84)</f>
        <v>500</v>
      </c>
      <c r="G84" s="6">
        <f>D84-F84</f>
        <v>200.83</v>
      </c>
      <c r="H84" s="6">
        <f>G84*C84</f>
        <v>70.2905</v>
      </c>
      <c r="I84" s="6">
        <f>F84+G84-H84</f>
        <v>630.5395</v>
      </c>
      <c r="J84" s="6">
        <f>IF(I84*C84&gt;2500,2500,I84*C84)</f>
        <v>220.688825</v>
      </c>
    </row>
    <row r="85" spans="1:10">
      <c r="D85" s="10">
        <f>SUM(D4:D84)</f>
        <v>56695.3</v>
      </c>
      <c r="E85" s="9">
        <f>SUM(E4:E84)</f>
        <v>411</v>
      </c>
      <c r="H85" s="10">
        <f>SUM(H4:H84)</f>
        <v>10566.6475</v>
      </c>
      <c r="J85" s="10">
        <f>SUM(J4:J84)</f>
        <v>14795.945725</v>
      </c>
    </row>
    <row r="86" spans="1:10">
      <c r="H86" s="11">
        <f>H85/D85</f>
        <v>0.1863760752655</v>
      </c>
      <c r="J86" s="11">
        <f>J85/D85</f>
        <v>0.26097305640856</v>
      </c>
    </row>
    <row r="88" spans="1:10">
      <c r="A88" s="2" t="s">
        <v>97</v>
      </c>
    </row>
    <row r="89" spans="1:10">
      <c r="A89" s="3" t="s">
        <v>6</v>
      </c>
      <c r="B89" s="3" t="s">
        <v>7</v>
      </c>
      <c r="C89" s="3" t="s">
        <v>8</v>
      </c>
      <c r="D89" s="3" t="s">
        <v>9</v>
      </c>
      <c r="E89" s="3" t="s">
        <v>10</v>
      </c>
      <c r="F89" s="3" t="s">
        <v>11</v>
      </c>
      <c r="G89" s="3" t="s">
        <v>12</v>
      </c>
      <c r="H89" s="3" t="s">
        <v>13</v>
      </c>
      <c r="I89" s="3" t="s">
        <v>14</v>
      </c>
      <c r="J89" s="3" t="s">
        <v>15</v>
      </c>
    </row>
    <row r="90" spans="1:10">
      <c r="A90" s="4" t="s">
        <v>16</v>
      </c>
      <c r="B90" s="4" t="s">
        <v>98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18</v>
      </c>
      <c r="B91" s="1" t="s">
        <v>98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19</v>
      </c>
      <c r="B92" s="4" t="s">
        <v>98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20</v>
      </c>
      <c r="B93" s="1" t="s">
        <v>98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21</v>
      </c>
      <c r="B94" s="4" t="s">
        <v>98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99</v>
      </c>
      <c r="B95" s="1" t="s">
        <v>98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23</v>
      </c>
      <c r="B96" s="4" t="s">
        <v>98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24</v>
      </c>
      <c r="B97" s="1" t="s">
        <v>98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25</v>
      </c>
      <c r="B98" s="4" t="s">
        <v>98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26</v>
      </c>
      <c r="B99" s="1" t="s">
        <v>98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27</v>
      </c>
      <c r="B100" s="4" t="s">
        <v>98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28</v>
      </c>
      <c r="B101" s="1" t="s">
        <v>98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29</v>
      </c>
      <c r="B102" s="4" t="s">
        <v>98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30</v>
      </c>
      <c r="B103" s="1" t="s">
        <v>98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31</v>
      </c>
      <c r="B104" s="4" t="s">
        <v>98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32</v>
      </c>
      <c r="B105" s="1" t="s">
        <v>98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33</v>
      </c>
      <c r="B106" s="4" t="s">
        <v>98</v>
      </c>
      <c r="C106" s="5">
        <v>0.35</v>
      </c>
      <c r="D106" s="6">
        <v>135.0</v>
      </c>
      <c r="E106" s="4">
        <v>1</v>
      </c>
      <c r="F106" s="6">
        <f>IF(D106&gt;500,500,D106)</f>
        <v>135</v>
      </c>
      <c r="G106" s="6">
        <f>D106-F106</f>
        <v>0</v>
      </c>
      <c r="H106" s="6">
        <f>G106*C106</f>
        <v>0</v>
      </c>
      <c r="I106" s="6">
        <f>F106+G106-H106</f>
        <v>135</v>
      </c>
      <c r="J106" s="6">
        <f>IF(I106*C106&gt;2500,2500,I106*C106)</f>
        <v>47.25</v>
      </c>
    </row>
    <row r="107" spans="1:10">
      <c r="A107" s="1" t="s">
        <v>34</v>
      </c>
      <c r="B107" s="1" t="s">
        <v>98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35</v>
      </c>
      <c r="B108" s="4" t="s">
        <v>98</v>
      </c>
      <c r="C108" s="5">
        <v>0</v>
      </c>
      <c r="D108" s="6">
        <v>126.0</v>
      </c>
      <c r="E108" s="4">
        <v>1</v>
      </c>
      <c r="F108" s="6">
        <f>IF(D108&gt;500,500,D108)</f>
        <v>126</v>
      </c>
      <c r="G108" s="6">
        <f>D108-F108</f>
        <v>0</v>
      </c>
      <c r="H108" s="6">
        <f>G108*C108</f>
        <v>0</v>
      </c>
      <c r="I108" s="6">
        <f>F108+G108-H108</f>
        <v>126</v>
      </c>
      <c r="J108" s="6">
        <f>IF(I108*C108&gt;2500,2500,I108*C108)</f>
        <v>0</v>
      </c>
    </row>
    <row r="109" spans="1:10">
      <c r="A109" s="1" t="s">
        <v>36</v>
      </c>
      <c r="B109" s="1" t="s">
        <v>98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37</v>
      </c>
      <c r="B110" s="4" t="s">
        <v>98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38</v>
      </c>
      <c r="B111" s="1" t="s">
        <v>98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40</v>
      </c>
      <c r="B112" s="4" t="s">
        <v>98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41</v>
      </c>
      <c r="B113" s="1" t="s">
        <v>98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43</v>
      </c>
      <c r="B114" s="4" t="s">
        <v>98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96</v>
      </c>
      <c r="B115" s="1" t="s">
        <v>98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45</v>
      </c>
      <c r="B116" s="4" t="s">
        <v>98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46</v>
      </c>
      <c r="B117" s="1" t="s">
        <v>98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47</v>
      </c>
      <c r="B118" s="4" t="s">
        <v>98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48</v>
      </c>
      <c r="B119" s="1" t="s">
        <v>98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49</v>
      </c>
      <c r="B120" s="4" t="s">
        <v>98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50</v>
      </c>
      <c r="B121" s="1" t="s">
        <v>98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51</v>
      </c>
      <c r="B122" s="4" t="s">
        <v>98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52</v>
      </c>
      <c r="B123" s="1" t="s">
        <v>98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54</v>
      </c>
      <c r="B124" s="4" t="s">
        <v>98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55</v>
      </c>
      <c r="B125" s="1" t="s">
        <v>98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56</v>
      </c>
      <c r="B126" s="4" t="s">
        <v>98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57</v>
      </c>
      <c r="B127" s="1" t="s">
        <v>98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58</v>
      </c>
      <c r="B128" s="4" t="s">
        <v>98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59</v>
      </c>
      <c r="B129" s="1" t="s">
        <v>98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60</v>
      </c>
      <c r="B130" s="4" t="s">
        <v>98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62</v>
      </c>
      <c r="B131" s="1" t="s">
        <v>98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64</v>
      </c>
      <c r="B132" s="4" t="s">
        <v>98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65</v>
      </c>
      <c r="B133" s="1" t="s">
        <v>98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66</v>
      </c>
      <c r="B134" s="4" t="s">
        <v>98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68</v>
      </c>
      <c r="B135" s="1" t="s">
        <v>98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72</v>
      </c>
      <c r="B136" s="4" t="s">
        <v>98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74</v>
      </c>
      <c r="B137" s="1" t="s">
        <v>98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75</v>
      </c>
      <c r="B138" s="4" t="s">
        <v>98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76</v>
      </c>
      <c r="B139" s="1" t="s">
        <v>98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77</v>
      </c>
      <c r="B140" s="4" t="s">
        <v>98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78</v>
      </c>
      <c r="B141" s="1" t="s">
        <v>98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79</v>
      </c>
      <c r="B142" s="4" t="s">
        <v>98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80</v>
      </c>
      <c r="B143" s="1" t="s">
        <v>98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81</v>
      </c>
      <c r="B144" s="4" t="s">
        <v>98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82</v>
      </c>
      <c r="B145" s="1" t="s">
        <v>98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83</v>
      </c>
      <c r="B146" s="4" t="s">
        <v>98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84</v>
      </c>
      <c r="B147" s="1" t="s">
        <v>98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85</v>
      </c>
      <c r="B148" s="4" t="s">
        <v>98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86</v>
      </c>
      <c r="B149" s="1" t="s">
        <v>98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87</v>
      </c>
      <c r="B150" s="4" t="s">
        <v>98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89</v>
      </c>
      <c r="B151" s="1" t="s">
        <v>98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90</v>
      </c>
      <c r="B152" s="4" t="s">
        <v>98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91</v>
      </c>
      <c r="B153" s="1" t="s">
        <v>98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92</v>
      </c>
      <c r="B154" s="4" t="s">
        <v>98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93</v>
      </c>
      <c r="B155" s="1" t="s">
        <v>98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94</v>
      </c>
      <c r="B156" s="4" t="s">
        <v>98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95</v>
      </c>
      <c r="B157" s="1" t="s">
        <v>98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D158" s="10">
        <f>SUM(D90:D157)</f>
        <v>261</v>
      </c>
      <c r="E158" s="9">
        <f>SUM(E90:E157)</f>
        <v>2</v>
      </c>
      <c r="H158" s="10">
        <f>SUM(H90:H157)</f>
        <v>0</v>
      </c>
      <c r="J158" s="10">
        <f>SUM(J90:J157)</f>
        <v>47.25</v>
      </c>
    </row>
    <row r="159" spans="1:10">
      <c r="H159" s="11">
        <f>H158/D158</f>
        <v>0</v>
      </c>
      <c r="J159" s="11">
        <f>J158/D158</f>
        <v>0.18103448275862</v>
      </c>
    </row>
    <row r="161" spans="1:10">
      <c r="A161" s="2" t="s">
        <v>100</v>
      </c>
    </row>
    <row r="162" spans="1:10">
      <c r="A162" s="3" t="s">
        <v>6</v>
      </c>
      <c r="B162" s="3" t="s">
        <v>7</v>
      </c>
      <c r="C162" s="3" t="s">
        <v>8</v>
      </c>
      <c r="D162" s="3" t="s">
        <v>9</v>
      </c>
      <c r="E162" s="3" t="s">
        <v>10</v>
      </c>
      <c r="F162" s="3" t="s">
        <v>11</v>
      </c>
      <c r="G162" s="3" t="s">
        <v>12</v>
      </c>
      <c r="H162" s="3" t="s">
        <v>13</v>
      </c>
      <c r="I162" s="3" t="s">
        <v>14</v>
      </c>
      <c r="J162" s="3" t="s">
        <v>15</v>
      </c>
    </row>
    <row r="163" spans="1:10">
      <c r="A163" s="1" t="s">
        <v>101</v>
      </c>
      <c r="B163" s="1" t="s">
        <v>102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103</v>
      </c>
      <c r="B164" s="4" t="s">
        <v>102</v>
      </c>
      <c r="C164" s="5">
        <v>0.5</v>
      </c>
      <c r="D164" s="6">
        <v>50.0</v>
      </c>
      <c r="E164" s="4">
        <v>1</v>
      </c>
      <c r="F164" s="6">
        <f>IF(D164&gt;500,500,D164)</f>
        <v>50</v>
      </c>
      <c r="G164" s="6">
        <f>D164-F164</f>
        <v>0</v>
      </c>
      <c r="H164" s="6">
        <f>G164*C164</f>
        <v>0</v>
      </c>
      <c r="I164" s="6">
        <f>F164+G164-H164</f>
        <v>50</v>
      </c>
      <c r="J164" s="6">
        <f>IF(I164*C164&gt;2500,2500,I164*C164)</f>
        <v>25</v>
      </c>
    </row>
    <row r="165" spans="1:10">
      <c r="A165" s="1" t="s">
        <v>104</v>
      </c>
      <c r="B165" s="1" t="s">
        <v>102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D166" s="10">
        <f>SUM(D163:D165)</f>
        <v>50</v>
      </c>
      <c r="E166" s="9">
        <f>SUM(E163:E165)</f>
        <v>1</v>
      </c>
      <c r="H166" s="10">
        <f>SUM(H163:H165)</f>
        <v>0</v>
      </c>
      <c r="J166" s="10">
        <f>SUM(J163:J165)</f>
        <v>25</v>
      </c>
    </row>
    <row r="167" spans="1:10">
      <c r="H167" s="11">
        <f>H166/D166</f>
        <v>0</v>
      </c>
      <c r="J167" s="11">
        <f>J166/D166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2025-03-10T08:40:06+01:00</dcterms:created>
  <dcterms:modified xsi:type="dcterms:W3CDTF">2025-03-10T08:40:06+01:00</dcterms:modified>
  <dc:title>Untitled Spreadsheet</dc:title>
  <dc:description/>
  <dc:subject/>
  <cp:keywords/>
  <cp:category/>
</cp:coreProperties>
</file>