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<sst xmlns="http://schemas.openxmlformats.org/spreadsheetml/2006/main" uniqueCount="114">
  <si>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</si>
  <si>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</si>
  <si>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</si>
  <si>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</si>
  <si>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</si>
  <si>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</si>
  <si>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</si>
  <si>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</si>
  <si>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</si>
  <si>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</si>
  <si>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</si>
  <si>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</si>
  <si>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</si>
  <si>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</si>
  <si>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</si>
  <si>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</si>
  <si>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(docente retirado)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</si>
  <si>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</si>
  <si>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</si>
  <si>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</si>
  <si>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</si>
  <si>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</si>
  <si>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</si>
  <si>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</si>
  <si>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</si>
  <si>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</si>
  <si>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</si>
  <si>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</si>
  <si>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</si>
  <si>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</si>
  <si>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</si>
  <si>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</si>
  <si>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</si>
  <si>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</si>
  <si>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</si>
  <si>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</si>
  <si>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</si>
  <si>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</si>
  <si>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</si>
  <si>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</si>
  <si>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</si>
  <si>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</si>
  <si>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</si>
  <si>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</si>
  <si>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</si>
  <si>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</si>
  <si>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</si>
  <si>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</si>
  <si>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</si>
  <si>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</si>
  <si>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</si>
  <si>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</si>
  <si>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</si>
  <si>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</si>
  <si>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</si>
  <si>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</si>
  <si>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</si>
  <si>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</si>
  <si>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</si>
  <si>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</si>
  <si>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</si>
  <si>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</si>
  <si>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</si>
  <si>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</si>
  <si>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</si>
  <si>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</si>
  <si>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</si>
  <si>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</si>
  <si>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</si>
  <si>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</si>
  <si>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</si>
  <si>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</si>
  <si>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</si>
  <si>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</si>
  <si>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</si>
  <si>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</si>
  <si>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</si>
  <si>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</si>
  <si>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</si>
  <si>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</si>
  <si>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</si>
  <si>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</si>
  <si>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</si>
  <si>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</si>
  <si>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</si>
  <si>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</si>
  <si>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</si>
  <si>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</si>
  <si>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</si>
  <si>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FR</t>
  </si>
  <si>
    <t>fr</t>
  </si>
  <si>
    <t>Alexandre Kubicki</t>
  </si>
  <si>
    <t>Hugo del Rabal</t>
  </si>
  <si>
    <t>Natalia Brandín de la Cruz</t>
  </si>
  <si>
    <t>CN</t>
  </si>
  <si>
    <t>cn</t>
  </si>
  <si>
    <t>LA</t>
  </si>
  <si>
    <t>la</t>
  </si>
  <si>
    <t>EN</t>
  </si>
  <si>
    <t>en</t>
  </si>
  <si>
    <t>Gerard Muñoz Castro</t>
  </si>
  <si>
    <t>Helena D. Silman Cohen</t>
  </si>
  <si>
    <t>Zoe Queally</t>
  </si>
  <si>
    <t>PT</t>
  </si>
  <si>
    <t>pt</t>
  </si>
  <si>
    <t>Ana Madeira</t>
  </si>
  <si>
    <t>Estefania Garcia</t>
  </si>
  <si>
    <t>Rui Silvestre</t>
  </si>
  <si>
    <t>Sara Rosado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</si>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</sst>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11602.0</v>
      </c>
      <c r="E4" s="4">
        <v>77</v>
      </c>
      <c r="F4" s="6">
        <f>IF(D4&gt;500,500,D4)</f>
        <v>500</v>
      </c>
      <c r="G4" s="6">
        <f>D4-F4</f>
        <v>11102</v>
      </c>
      <c r="H4" s="6">
        <f>G4*C4</f>
        <v>0</v>
      </c>
      <c r="I4" s="6">
        <f>F4+G4-H4</f>
        <v>11602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0.35</v>
      </c>
      <c r="D5" s="8">
        <v>1670.0</v>
      </c>
      <c r="E5" s="1">
        <v>11</v>
      </c>
      <c r="F5" s="8">
        <f>IF(D5&gt;500,500,D5)</f>
        <v>500</v>
      </c>
      <c r="G5" s="8">
        <f>D5-F5</f>
        <v>1170</v>
      </c>
      <c r="H5" s="8">
        <f>G5*C5</f>
        <v>409.5</v>
      </c>
      <c r="I5" s="8">
        <f>F5+G5-H5</f>
        <v>1260.5</v>
      </c>
      <c r="J5" s="8">
        <f>IF(I5*C5&gt;2500,2500,I5*C5)</f>
        <v>441.175</v>
      </c>
    </row>
    <row r="6" spans="1:10">
      <c r="A6" s="4" t="s">
        <v>19</v>
      </c>
      <c r="B6" s="4" t="s">
        <v>17</v>
      </c>
      <c r="C6" s="5">
        <v>0.35</v>
      </c>
      <c r="D6" s="6">
        <v>210.0</v>
      </c>
      <c r="E6" s="4">
        <v>3</v>
      </c>
      <c r="F6" s="6">
        <f>IF(D6&gt;500,500,D6)</f>
        <v>210</v>
      </c>
      <c r="G6" s="6">
        <f>D6-F6</f>
        <v>0</v>
      </c>
      <c r="H6" s="6">
        <f>G6*C6</f>
        <v>0</v>
      </c>
      <c r="I6" s="6">
        <f>F6+G6-H6</f>
        <v>210</v>
      </c>
      <c r="J6" s="6">
        <f>IF(I6*C6&gt;2500,2500,I6*C6)</f>
        <v>73.5</v>
      </c>
    </row>
    <row r="7" spans="1:10">
      <c r="A7" s="1" t="s">
        <v>20</v>
      </c>
      <c r="B7" s="1" t="s">
        <v>17</v>
      </c>
      <c r="C7" s="7">
        <v>0.35</v>
      </c>
      <c r="D7" s="8">
        <v>120.0</v>
      </c>
      <c r="E7" s="1">
        <v>1</v>
      </c>
      <c r="F7" s="8">
        <f>IF(D7&gt;500,500,D7)</f>
        <v>120</v>
      </c>
      <c r="G7" s="8">
        <f>D7-F7</f>
        <v>0</v>
      </c>
      <c r="H7" s="8">
        <f>G7*C7</f>
        <v>0</v>
      </c>
      <c r="I7" s="8">
        <f>F7+G7-H7</f>
        <v>120</v>
      </c>
      <c r="J7" s="8">
        <f>IF(I7*C7&gt;2500,2500,I7*C7)</f>
        <v>42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0.5</v>
      </c>
      <c r="D9" s="8">
        <v>891.5</v>
      </c>
      <c r="E9" s="1">
        <v>7</v>
      </c>
      <c r="F9" s="8">
        <f>IF(D9&gt;500,500,D9)</f>
        <v>500</v>
      </c>
      <c r="G9" s="8">
        <f>D9-F9</f>
        <v>391.5</v>
      </c>
      <c r="H9" s="8">
        <f>G9*C9</f>
        <v>195.75</v>
      </c>
      <c r="I9" s="8">
        <f>F9+G9-H9</f>
        <v>695.75</v>
      </c>
      <c r="J9" s="8">
        <f>IF(I9*C9&gt;2500,2500,I9*C9)</f>
        <v>347.875</v>
      </c>
    </row>
    <row r="10" spans="1:10">
      <c r="A10" s="4" t="s">
        <v>23</v>
      </c>
      <c r="B10" s="4" t="s">
        <v>17</v>
      </c>
      <c r="C10" s="5">
        <v>0.35</v>
      </c>
      <c r="D10" s="6">
        <v>825.0</v>
      </c>
      <c r="E10" s="4">
        <v>5</v>
      </c>
      <c r="F10" s="6">
        <f>IF(D10&gt;500,500,D10)</f>
        <v>500</v>
      </c>
      <c r="G10" s="6">
        <f>D10-F10</f>
        <v>325</v>
      </c>
      <c r="H10" s="6">
        <f>G10*C10</f>
        <v>113.75</v>
      </c>
      <c r="I10" s="6">
        <f>F10+G10-H10</f>
        <v>711.25</v>
      </c>
      <c r="J10" s="6">
        <f>IF(I10*C10&gt;2500,2500,I10*C10)</f>
        <v>248.9375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0.5</v>
      </c>
      <c r="D12" s="6">
        <v>940.0</v>
      </c>
      <c r="E12" s="4">
        <v>8</v>
      </c>
      <c r="F12" s="6">
        <f>IF(D12&gt;500,500,D12)</f>
        <v>500</v>
      </c>
      <c r="G12" s="6">
        <f>D12-F12</f>
        <v>440</v>
      </c>
      <c r="H12" s="6">
        <f>G12*C12</f>
        <v>220</v>
      </c>
      <c r="I12" s="6">
        <f>F12+G12-H12</f>
        <v>720</v>
      </c>
      <c r="J12" s="6">
        <f>IF(I12*C12&gt;2500,2500,I12*C12)</f>
        <v>360</v>
      </c>
    </row>
    <row r="13" spans="1:10">
      <c r="A13" s="1" t="s">
        <v>26</v>
      </c>
      <c r="B13" s="1" t="s">
        <v>17</v>
      </c>
      <c r="C13" s="7">
        <v>0.5</v>
      </c>
      <c r="D13" s="8">
        <v>150.0</v>
      </c>
      <c r="E13" s="1">
        <v>1</v>
      </c>
      <c r="F13" s="8">
        <f>IF(D13&gt;500,500,D13)</f>
        <v>150</v>
      </c>
      <c r="G13" s="8">
        <f>D13-F13</f>
        <v>0</v>
      </c>
      <c r="H13" s="8">
        <f>G13*C13</f>
        <v>0</v>
      </c>
      <c r="I13" s="8">
        <f>F13+G13-H13</f>
        <v>150</v>
      </c>
      <c r="J13" s="8">
        <f>IF(I13*C13&gt;2500,2500,I13*C13)</f>
        <v>75</v>
      </c>
    </row>
    <row r="14" spans="1:10">
      <c r="A14" s="4" t="s">
        <v>27</v>
      </c>
      <c r="B14" s="4" t="s">
        <v>17</v>
      </c>
      <c r="C14" s="5">
        <v>0.35</v>
      </c>
      <c r="D14" s="6">
        <v>612.5</v>
      </c>
      <c r="E14" s="4">
        <v>5</v>
      </c>
      <c r="F14" s="6">
        <f>IF(D14&gt;500,500,D14)</f>
        <v>500</v>
      </c>
      <c r="G14" s="6">
        <f>D14-F14</f>
        <v>112.5</v>
      </c>
      <c r="H14" s="6">
        <f>G14*C14</f>
        <v>39.375</v>
      </c>
      <c r="I14" s="6">
        <f>F14+G14-H14</f>
        <v>573.125</v>
      </c>
      <c r="J14" s="6">
        <f>IF(I14*C14&gt;2500,2500,I14*C14)</f>
        <v>200.59375</v>
      </c>
    </row>
    <row r="15" spans="1:10">
      <c r="A15" s="1" t="s">
        <v>28</v>
      </c>
      <c r="B15" s="1" t="s">
        <v>17</v>
      </c>
      <c r="C15" s="7">
        <v>0.35</v>
      </c>
      <c r="D15" s="8">
        <v>150.0</v>
      </c>
      <c r="E15" s="1">
        <v>1</v>
      </c>
      <c r="F15" s="8">
        <f>IF(D15&gt;500,500,D15)</f>
        <v>150</v>
      </c>
      <c r="G15" s="8">
        <f>D15-F15</f>
        <v>0</v>
      </c>
      <c r="H15" s="8">
        <f>G15*C15</f>
        <v>0</v>
      </c>
      <c r="I15" s="8">
        <f>F15+G15-H15</f>
        <v>150</v>
      </c>
      <c r="J15" s="8">
        <f>IF(I15*C15&gt;2500,2500,I15*C15)</f>
        <v>52.5</v>
      </c>
    </row>
    <row r="16" spans="1:10">
      <c r="A16" s="4" t="s">
        <v>29</v>
      </c>
      <c r="B16" s="4" t="s">
        <v>17</v>
      </c>
      <c r="C16" s="5">
        <v>0.35</v>
      </c>
      <c r="D16" s="6">
        <v>270.0</v>
      </c>
      <c r="E16" s="4">
        <v>2</v>
      </c>
      <c r="F16" s="6">
        <f>IF(D16&gt;500,500,D16)</f>
        <v>270</v>
      </c>
      <c r="G16" s="6">
        <f>D16-F16</f>
        <v>0</v>
      </c>
      <c r="H16" s="6">
        <f>G16*C16</f>
        <v>0</v>
      </c>
      <c r="I16" s="6">
        <f>F16+G16-H16</f>
        <v>270</v>
      </c>
      <c r="J16" s="6">
        <f>IF(I16*C16&gt;2500,2500,I16*C16)</f>
        <v>94.5</v>
      </c>
    </row>
    <row r="17" spans="1:10">
      <c r="A17" s="1" t="s">
        <v>30</v>
      </c>
      <c r="B17" s="1" t="s">
        <v>17</v>
      </c>
      <c r="C17" s="7">
        <v>0.35</v>
      </c>
      <c r="D17" s="8">
        <v>2268.33</v>
      </c>
      <c r="E17" s="1">
        <v>13</v>
      </c>
      <c r="F17" s="8">
        <f>IF(D17&gt;500,500,D17)</f>
        <v>500</v>
      </c>
      <c r="G17" s="8">
        <f>D17-F17</f>
        <v>1768.33</v>
      </c>
      <c r="H17" s="8">
        <f>G17*C17</f>
        <v>618.9155</v>
      </c>
      <c r="I17" s="8">
        <f>F17+G17-H17</f>
        <v>1649.4145</v>
      </c>
      <c r="J17" s="8">
        <f>IF(I17*C17&gt;2500,2500,I17*C17)</f>
        <v>577.295075</v>
      </c>
    </row>
    <row r="18" spans="1:10">
      <c r="A18" s="4" t="s">
        <v>31</v>
      </c>
      <c r="B18" s="4" t="s">
        <v>17</v>
      </c>
      <c r="C18" s="5">
        <v>0.35</v>
      </c>
      <c r="D18" s="6">
        <v>180.0</v>
      </c>
      <c r="E18" s="4">
        <v>1</v>
      </c>
      <c r="F18" s="6">
        <f>IF(D18&gt;500,500,D18)</f>
        <v>180</v>
      </c>
      <c r="G18" s="6">
        <f>D18-F18</f>
        <v>0</v>
      </c>
      <c r="H18" s="6">
        <f>G18*C18</f>
        <v>0</v>
      </c>
      <c r="I18" s="6">
        <f>F18+G18-H18</f>
        <v>180</v>
      </c>
      <c r="J18" s="6">
        <f>IF(I18*C18&gt;2500,2500,I18*C18)</f>
        <v>63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220.0</v>
      </c>
      <c r="E20" s="4">
        <v>1</v>
      </c>
      <c r="F20" s="6">
        <f>IF(D20&gt;500,500,D20)</f>
        <v>220</v>
      </c>
      <c r="G20" s="6">
        <f>D20-F20</f>
        <v>0</v>
      </c>
      <c r="H20" s="6">
        <f>G20*C20</f>
        <v>0</v>
      </c>
      <c r="I20" s="6">
        <f>F20+G20-H20</f>
        <v>220</v>
      </c>
      <c r="J20" s="6">
        <f>IF(I20*C20&gt;2500,2500,I20*C20)</f>
        <v>77</v>
      </c>
    </row>
    <row r="21" spans="1:10">
      <c r="A21" s="1" t="s">
        <v>34</v>
      </c>
      <c r="B21" s="1" t="s">
        <v>17</v>
      </c>
      <c r="C21" s="7">
        <v>0.35</v>
      </c>
      <c r="D21" s="8">
        <v>350.0</v>
      </c>
      <c r="E21" s="1">
        <v>3</v>
      </c>
      <c r="F21" s="8">
        <f>IF(D21&gt;500,500,D21)</f>
        <v>350</v>
      </c>
      <c r="G21" s="8">
        <f>D21-F21</f>
        <v>0</v>
      </c>
      <c r="H21" s="8">
        <f>G21*C21</f>
        <v>0</v>
      </c>
      <c r="I21" s="8">
        <f>F21+G21-H21</f>
        <v>350</v>
      </c>
      <c r="J21" s="8">
        <f>IF(I21*C21&gt;2500,2500,I21*C21)</f>
        <v>122.5</v>
      </c>
    </row>
    <row r="22" spans="1:10">
      <c r="A22" s="4" t="s">
        <v>35</v>
      </c>
      <c r="B22" s="4" t="s">
        <v>17</v>
      </c>
      <c r="C22" s="5">
        <v>0.35</v>
      </c>
      <c r="D22" s="6">
        <v>950.0</v>
      </c>
      <c r="E22" s="4">
        <v>9</v>
      </c>
      <c r="F22" s="6">
        <f>IF(D22&gt;500,500,D22)</f>
        <v>500</v>
      </c>
      <c r="G22" s="6">
        <f>D22-F22</f>
        <v>450</v>
      </c>
      <c r="H22" s="6">
        <f>G22*C22</f>
        <v>157.5</v>
      </c>
      <c r="I22" s="6">
        <f>F22+G22-H22</f>
        <v>792.5</v>
      </c>
      <c r="J22" s="6">
        <f>IF(I22*C22&gt;2500,2500,I22*C22)</f>
        <v>277.375</v>
      </c>
    </row>
    <row r="23" spans="1:10">
      <c r="A23" s="1" t="s">
        <v>36</v>
      </c>
      <c r="B23" s="1" t="s">
        <v>17</v>
      </c>
      <c r="C23" s="7">
        <v>0.35</v>
      </c>
      <c r="D23" s="8">
        <v>300.0</v>
      </c>
      <c r="E23" s="1">
        <v>2</v>
      </c>
      <c r="F23" s="8">
        <f>IF(D23&gt;500,500,D23)</f>
        <v>300</v>
      </c>
      <c r="G23" s="8">
        <f>D23-F23</f>
        <v>0</v>
      </c>
      <c r="H23" s="8">
        <f>G23*C23</f>
        <v>0</v>
      </c>
      <c r="I23" s="8">
        <f>F23+G23-H23</f>
        <v>300</v>
      </c>
      <c r="J23" s="8">
        <f>IF(I23*C23&gt;2500,2500,I23*C23)</f>
        <v>105</v>
      </c>
    </row>
    <row r="24" spans="1:10">
      <c r="A24" s="4" t="s">
        <v>37</v>
      </c>
      <c r="B24" s="4" t="s">
        <v>17</v>
      </c>
      <c r="C24" s="5">
        <v>0.35</v>
      </c>
      <c r="D24" s="6">
        <v>710.0</v>
      </c>
      <c r="E24" s="4">
        <v>5</v>
      </c>
      <c r="F24" s="6">
        <f>IF(D24&gt;500,500,D24)</f>
        <v>500</v>
      </c>
      <c r="G24" s="6">
        <f>D24-F24</f>
        <v>210</v>
      </c>
      <c r="H24" s="6">
        <f>G24*C24</f>
        <v>73.5</v>
      </c>
      <c r="I24" s="6">
        <f>F24+G24-H24</f>
        <v>636.5</v>
      </c>
      <c r="J24" s="6">
        <f>IF(I24*C24&gt;2500,2500,I24*C24)</f>
        <v>222.775</v>
      </c>
    </row>
    <row r="25" spans="1:10">
      <c r="A25" s="1" t="s">
        <v>38</v>
      </c>
      <c r="B25" s="1" t="s">
        <v>17</v>
      </c>
      <c r="C25" s="7">
        <v>0.35</v>
      </c>
      <c r="D25" s="8">
        <v>350.0</v>
      </c>
      <c r="E25" s="1">
        <v>3</v>
      </c>
      <c r="F25" s="8">
        <f>IF(D25&gt;500,500,D25)</f>
        <v>350</v>
      </c>
      <c r="G25" s="8">
        <f>D25-F25</f>
        <v>0</v>
      </c>
      <c r="H25" s="8">
        <f>G25*C25</f>
        <v>0</v>
      </c>
      <c r="I25" s="8">
        <f>F25+G25-H25</f>
        <v>350</v>
      </c>
      <c r="J25" s="8">
        <f>IF(I25*C25&gt;2500,2500,I25*C25)</f>
        <v>122.5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0.35</v>
      </c>
      <c r="D28" s="6">
        <v>1390.0</v>
      </c>
      <c r="E28" s="4">
        <v>11</v>
      </c>
      <c r="F28" s="6">
        <f>IF(D28&gt;500,500,D28)</f>
        <v>500</v>
      </c>
      <c r="G28" s="6">
        <f>D28-F28</f>
        <v>890</v>
      </c>
      <c r="H28" s="6">
        <f>G28*C28</f>
        <v>311.5</v>
      </c>
      <c r="I28" s="6">
        <f>F28+G28-H28</f>
        <v>1078.5</v>
      </c>
      <c r="J28" s="6">
        <f>IF(I28*C28&gt;2500,2500,I28*C28)</f>
        <v>377.475</v>
      </c>
    </row>
    <row r="29" spans="1:10">
      <c r="A29" s="1" t="s">
        <v>42</v>
      </c>
      <c r="B29" s="1" t="s">
        <v>17</v>
      </c>
      <c r="C29" s="7">
        <v>0.4</v>
      </c>
      <c r="D29" s="8">
        <v>450.0</v>
      </c>
      <c r="E29" s="1">
        <v>4</v>
      </c>
      <c r="F29" s="8">
        <f>IF(D29&gt;500,500,D29)</f>
        <v>450</v>
      </c>
      <c r="G29" s="8">
        <f>D29-F29</f>
        <v>0</v>
      </c>
      <c r="H29" s="8">
        <f>G29*C29</f>
        <v>0</v>
      </c>
      <c r="I29" s="8">
        <f>F29+G29-H29</f>
        <v>450</v>
      </c>
      <c r="J29" s="8">
        <f>IF(I29*C29&gt;2500,2500,I29*C29)</f>
        <v>180</v>
      </c>
    </row>
    <row r="30" spans="1:10">
      <c r="A30" s="4" t="s">
        <v>43</v>
      </c>
      <c r="B30" s="4" t="s">
        <v>17</v>
      </c>
      <c r="C30" s="5">
        <v>0.5</v>
      </c>
      <c r="D30" s="6">
        <v>1180.0</v>
      </c>
      <c r="E30" s="4">
        <v>8</v>
      </c>
      <c r="F30" s="6">
        <f>IF(D30&gt;500,500,D30)</f>
        <v>500</v>
      </c>
      <c r="G30" s="6">
        <f>D30-F30</f>
        <v>680</v>
      </c>
      <c r="H30" s="6">
        <f>G30*C30</f>
        <v>340</v>
      </c>
      <c r="I30" s="6">
        <f>F30+G30-H30</f>
        <v>840</v>
      </c>
      <c r="J30" s="6">
        <f>IF(I30*C30&gt;2500,2500,I30*C30)</f>
        <v>420</v>
      </c>
    </row>
    <row r="31" spans="1:10">
      <c r="A31" s="1" t="s">
        <v>44</v>
      </c>
      <c r="B31" s="1" t="s">
        <v>17</v>
      </c>
      <c r="C31" s="7">
        <v>0.35</v>
      </c>
      <c r="D31" s="8">
        <v>920.0</v>
      </c>
      <c r="E31" s="1">
        <v>9</v>
      </c>
      <c r="F31" s="8">
        <f>IF(D31&gt;500,500,D31)</f>
        <v>500</v>
      </c>
      <c r="G31" s="8">
        <f>D31-F31</f>
        <v>420</v>
      </c>
      <c r="H31" s="8">
        <f>G31*C31</f>
        <v>147</v>
      </c>
      <c r="I31" s="8">
        <f>F31+G31-H31</f>
        <v>773</v>
      </c>
      <c r="J31" s="8">
        <f>IF(I31*C31&gt;2500,2500,I31*C31)</f>
        <v>270.55</v>
      </c>
    </row>
    <row r="32" spans="1:10">
      <c r="A32" s="4" t="s">
        <v>45</v>
      </c>
      <c r="B32" s="4" t="s">
        <v>17</v>
      </c>
      <c r="C32" s="5">
        <v>0.35</v>
      </c>
      <c r="D32" s="6">
        <v>500.0</v>
      </c>
      <c r="E32" s="4">
        <v>4</v>
      </c>
      <c r="F32" s="6">
        <f>IF(D32&gt;500,500,D32)</f>
        <v>500</v>
      </c>
      <c r="G32" s="6">
        <f>D32-F32</f>
        <v>0</v>
      </c>
      <c r="H32" s="6">
        <f>G32*C32</f>
        <v>0</v>
      </c>
      <c r="I32" s="6">
        <f>F32+G32-H32</f>
        <v>500</v>
      </c>
      <c r="J32" s="6">
        <f>IF(I32*C32&gt;2500,2500,I32*C32)</f>
        <v>175</v>
      </c>
    </row>
    <row r="33" spans="1:10">
      <c r="A33" s="1" t="s">
        <v>46</v>
      </c>
      <c r="B33" s="1" t="s">
        <v>17</v>
      </c>
      <c r="C33" s="7">
        <v>0.35</v>
      </c>
      <c r="D33" s="8">
        <v>616.67</v>
      </c>
      <c r="E33" s="1">
        <v>5</v>
      </c>
      <c r="F33" s="8">
        <f>IF(D33&gt;500,500,D33)</f>
        <v>500</v>
      </c>
      <c r="G33" s="8">
        <f>D33-F33</f>
        <v>116.67</v>
      </c>
      <c r="H33" s="8">
        <f>G33*C33</f>
        <v>40.8345</v>
      </c>
      <c r="I33" s="8">
        <f>F33+G33-H33</f>
        <v>575.8355</v>
      </c>
      <c r="J33" s="8">
        <f>IF(I33*C33&gt;2500,2500,I33*C33)</f>
        <v>201.542425</v>
      </c>
    </row>
    <row r="34" spans="1:10">
      <c r="A34" s="4" t="s">
        <v>47</v>
      </c>
      <c r="B34" s="4" t="s">
        <v>17</v>
      </c>
      <c r="C34" s="5">
        <v>0.35</v>
      </c>
      <c r="D34" s="6">
        <v>470.0</v>
      </c>
      <c r="E34" s="4">
        <v>3</v>
      </c>
      <c r="F34" s="6">
        <f>IF(D34&gt;500,500,D34)</f>
        <v>470</v>
      </c>
      <c r="G34" s="6">
        <f>D34-F34</f>
        <v>0</v>
      </c>
      <c r="H34" s="6">
        <f>G34*C34</f>
        <v>0</v>
      </c>
      <c r="I34" s="6">
        <f>F34+G34-H34</f>
        <v>470</v>
      </c>
      <c r="J34" s="6">
        <f>IF(I34*C34&gt;2500,2500,I34*C34)</f>
        <v>164.5</v>
      </c>
    </row>
    <row r="35" spans="1:10">
      <c r="A35" s="1" t="s">
        <v>48</v>
      </c>
      <c r="B35" s="1" t="s">
        <v>17</v>
      </c>
      <c r="C35" s="7">
        <v>0.35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52.5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330.0</v>
      </c>
      <c r="E37" s="1">
        <v>1</v>
      </c>
      <c r="F37" s="8">
        <f>IF(D37&gt;500,500,D37)</f>
        <v>330</v>
      </c>
      <c r="G37" s="8">
        <f>D37-F37</f>
        <v>0</v>
      </c>
      <c r="H37" s="8">
        <f>G37*C37</f>
        <v>0</v>
      </c>
      <c r="I37" s="8">
        <f>F37+G37-H37</f>
        <v>330</v>
      </c>
      <c r="J37" s="8">
        <f>IF(I37*C37&gt;2500,2500,I37*C37)</f>
        <v>115.5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250.0</v>
      </c>
      <c r="E39" s="1">
        <v>1</v>
      </c>
      <c r="F39" s="8">
        <f>IF(D39&gt;500,500,D39)</f>
        <v>250</v>
      </c>
      <c r="G39" s="8">
        <f>D39-F39</f>
        <v>0</v>
      </c>
      <c r="H39" s="8">
        <f>G39*C39</f>
        <v>0</v>
      </c>
      <c r="I39" s="8">
        <f>F39+G39-H39</f>
        <v>250</v>
      </c>
      <c r="J39" s="8">
        <f>IF(I39*C39&gt;2500,2500,I39*C39)</f>
        <v>125</v>
      </c>
    </row>
    <row r="40" spans="1:10">
      <c r="A40" s="4" t="s">
        <v>53</v>
      </c>
      <c r="B40" s="4" t="s">
        <v>17</v>
      </c>
      <c r="C40" s="5">
        <v>0.35</v>
      </c>
      <c r="D40" s="6">
        <v>800.0</v>
      </c>
      <c r="E40" s="4">
        <v>6</v>
      </c>
      <c r="F40" s="6">
        <f>IF(D40&gt;500,500,D40)</f>
        <v>500</v>
      </c>
      <c r="G40" s="6">
        <f>D40-F40</f>
        <v>300</v>
      </c>
      <c r="H40" s="6">
        <f>G40*C40</f>
        <v>105</v>
      </c>
      <c r="I40" s="6">
        <f>F40+G40-H40</f>
        <v>695</v>
      </c>
      <c r="J40" s="6">
        <f>IF(I40*C40&gt;2500,2500,I40*C40)</f>
        <v>243.25</v>
      </c>
    </row>
    <row r="41" spans="1:10">
      <c r="A41" s="1" t="s">
        <v>54</v>
      </c>
      <c r="B41" s="1" t="s">
        <v>17</v>
      </c>
      <c r="C41" s="7">
        <v>0.35</v>
      </c>
      <c r="D41" s="8">
        <v>15.0</v>
      </c>
      <c r="E41" s="1">
        <v>1</v>
      </c>
      <c r="F41" s="8">
        <f>IF(D41&gt;500,500,D41)</f>
        <v>15</v>
      </c>
      <c r="G41" s="8">
        <f>D41-F41</f>
        <v>0</v>
      </c>
      <c r="H41" s="8">
        <f>G41*C41</f>
        <v>0</v>
      </c>
      <c r="I41" s="8">
        <f>F41+G41-H41</f>
        <v>15</v>
      </c>
      <c r="J41" s="8">
        <f>IF(I41*C41&gt;2500,2500,I41*C41)</f>
        <v>5.25</v>
      </c>
    </row>
    <row r="42" spans="1:10">
      <c r="A42" s="4" t="s">
        <v>55</v>
      </c>
      <c r="B42" s="4" t="s">
        <v>17</v>
      </c>
      <c r="C42" s="5">
        <v>0.35</v>
      </c>
      <c r="D42" s="6">
        <v>1187.5</v>
      </c>
      <c r="E42" s="4">
        <v>9</v>
      </c>
      <c r="F42" s="6">
        <f>IF(D42&gt;500,500,D42)</f>
        <v>500</v>
      </c>
      <c r="G42" s="6">
        <f>D42-F42</f>
        <v>687.5</v>
      </c>
      <c r="H42" s="6">
        <f>G42*C42</f>
        <v>240.625</v>
      </c>
      <c r="I42" s="6">
        <f>F42+G42-H42</f>
        <v>946.875</v>
      </c>
      <c r="J42" s="6">
        <f>IF(I42*C42&gt;2500,2500,I42*C42)</f>
        <v>331.40625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0.35</v>
      </c>
      <c r="D45" s="8">
        <v>144.0</v>
      </c>
      <c r="E45" s="1">
        <v>1</v>
      </c>
      <c r="F45" s="8">
        <f>IF(D45&gt;500,500,D45)</f>
        <v>144</v>
      </c>
      <c r="G45" s="8">
        <f>D45-F45</f>
        <v>0</v>
      </c>
      <c r="H45" s="8">
        <f>G45*C45</f>
        <v>0</v>
      </c>
      <c r="I45" s="8">
        <f>F45+G45-H45</f>
        <v>144</v>
      </c>
      <c r="J45" s="8">
        <f>IF(I45*C45&gt;2500,2500,I45*C45)</f>
        <v>50.4</v>
      </c>
    </row>
    <row r="46" spans="1:10">
      <c r="A46" s="4" t="s">
        <v>59</v>
      </c>
      <c r="B46" s="4" t="s">
        <v>17</v>
      </c>
      <c r="C46" s="5">
        <v>0.35</v>
      </c>
      <c r="D46" s="6">
        <v>370.0</v>
      </c>
      <c r="E46" s="4">
        <v>3</v>
      </c>
      <c r="F46" s="6">
        <f>IF(D46&gt;500,500,D46)</f>
        <v>370</v>
      </c>
      <c r="G46" s="6">
        <f>D46-F46</f>
        <v>0</v>
      </c>
      <c r="H46" s="6">
        <f>G46*C46</f>
        <v>0</v>
      </c>
      <c r="I46" s="6">
        <f>F46+G46-H46</f>
        <v>370</v>
      </c>
      <c r="J46" s="6">
        <f>IF(I46*C46&gt;2500,2500,I46*C46)</f>
        <v>129.5</v>
      </c>
    </row>
    <row r="47" spans="1:10">
      <c r="A47" s="1" t="s">
        <v>60</v>
      </c>
      <c r="B47" s="1" t="s">
        <v>17</v>
      </c>
      <c r="C47" s="7">
        <v>0.35</v>
      </c>
      <c r="D47" s="8">
        <v>475.0</v>
      </c>
      <c r="E47" s="1">
        <v>2</v>
      </c>
      <c r="F47" s="8">
        <f>IF(D47&gt;500,500,D47)</f>
        <v>475</v>
      </c>
      <c r="G47" s="8">
        <f>D47-F47</f>
        <v>0</v>
      </c>
      <c r="H47" s="8">
        <f>G47*C47</f>
        <v>0</v>
      </c>
      <c r="I47" s="8">
        <f>F47+G47-H47</f>
        <v>475</v>
      </c>
      <c r="J47" s="8">
        <f>IF(I47*C47&gt;2500,2500,I47*C47)</f>
        <v>166.25</v>
      </c>
    </row>
    <row r="48" spans="1:10">
      <c r="A48" s="4" t="s">
        <v>61</v>
      </c>
      <c r="B48" s="4" t="s">
        <v>17</v>
      </c>
      <c r="C48" s="5">
        <v>0.35</v>
      </c>
      <c r="D48" s="6">
        <v>780.0</v>
      </c>
      <c r="E48" s="4">
        <v>4</v>
      </c>
      <c r="F48" s="6">
        <f>IF(D48&gt;500,500,D48)</f>
        <v>500</v>
      </c>
      <c r="G48" s="6">
        <f>D48-F48</f>
        <v>280</v>
      </c>
      <c r="H48" s="6">
        <f>G48*C48</f>
        <v>98</v>
      </c>
      <c r="I48" s="6">
        <f>F48+G48-H48</f>
        <v>682</v>
      </c>
      <c r="J48" s="6">
        <f>IF(I48*C48&gt;2500,2500,I48*C48)</f>
        <v>238.7</v>
      </c>
    </row>
    <row r="49" spans="1:10">
      <c r="A49" s="1" t="s">
        <v>62</v>
      </c>
      <c r="B49" s="1" t="s">
        <v>17</v>
      </c>
      <c r="C49" s="7">
        <v>0.35</v>
      </c>
      <c r="D49" s="8">
        <v>435.0</v>
      </c>
      <c r="E49" s="1">
        <v>3</v>
      </c>
      <c r="F49" s="8">
        <f>IF(D49&gt;500,500,D49)</f>
        <v>435</v>
      </c>
      <c r="G49" s="8">
        <f>D49-F49</f>
        <v>0</v>
      </c>
      <c r="H49" s="8">
        <f>G49*C49</f>
        <v>0</v>
      </c>
      <c r="I49" s="8">
        <f>F49+G49-H49</f>
        <v>435</v>
      </c>
      <c r="J49" s="8">
        <f>IF(I49*C49&gt;2500,2500,I49*C49)</f>
        <v>152.25</v>
      </c>
    </row>
    <row r="50" spans="1:10">
      <c r="A50" s="4" t="s">
        <v>63</v>
      </c>
      <c r="B50" s="4" t="s">
        <v>17</v>
      </c>
      <c r="C50" s="5">
        <v>0.5</v>
      </c>
      <c r="D50" s="6">
        <v>500.0</v>
      </c>
      <c r="E50" s="4">
        <v>4</v>
      </c>
      <c r="F50" s="6">
        <f>IF(D50&gt;500,500,D50)</f>
        <v>500</v>
      </c>
      <c r="G50" s="6">
        <f>D50-F50</f>
        <v>0</v>
      </c>
      <c r="H50" s="6">
        <f>G50*C50</f>
        <v>0</v>
      </c>
      <c r="I50" s="6">
        <f>F50+G50-H50</f>
        <v>500</v>
      </c>
      <c r="J50" s="6">
        <f>IF(I50*C50&gt;2500,2500,I50*C50)</f>
        <v>250</v>
      </c>
    </row>
    <row r="51" spans="1:10">
      <c r="A51" s="1" t="s">
        <v>64</v>
      </c>
      <c r="B51" s="1" t="s">
        <v>17</v>
      </c>
      <c r="C51" s="7">
        <v>0.4</v>
      </c>
      <c r="D51" s="8">
        <v>105.0</v>
      </c>
      <c r="E51" s="1">
        <v>1</v>
      </c>
      <c r="F51" s="8">
        <f>IF(D51&gt;500,500,D51)</f>
        <v>105</v>
      </c>
      <c r="G51" s="8">
        <f>D51-F51</f>
        <v>0</v>
      </c>
      <c r="H51" s="8">
        <f>G51*C51</f>
        <v>0</v>
      </c>
      <c r="I51" s="8">
        <f>F51+G51-H51</f>
        <v>105</v>
      </c>
      <c r="J51" s="8">
        <f>IF(I51*C51&gt;2500,2500,I51*C51)</f>
        <v>42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0.5</v>
      </c>
      <c r="D53" s="8">
        <v>66.0</v>
      </c>
      <c r="E53" s="1">
        <v>1</v>
      </c>
      <c r="F53" s="8">
        <f>IF(D53&gt;500,500,D53)</f>
        <v>66</v>
      </c>
      <c r="G53" s="8">
        <f>D53-F53</f>
        <v>0</v>
      </c>
      <c r="H53" s="8">
        <f>G53*C53</f>
        <v>0</v>
      </c>
      <c r="I53" s="8">
        <f>F53+G53-H53</f>
        <v>66</v>
      </c>
      <c r="J53" s="8">
        <f>IF(I53*C53&gt;2500,2500,I53*C53)</f>
        <v>33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3262.0</v>
      </c>
      <c r="E55" s="1">
        <v>17</v>
      </c>
      <c r="F55" s="8">
        <f>IF(D55&gt;500,500,D55)</f>
        <v>500</v>
      </c>
      <c r="G55" s="8">
        <f>D55-F55</f>
        <v>2762</v>
      </c>
      <c r="H55" s="8">
        <f>G55*C55</f>
        <v>1104.8</v>
      </c>
      <c r="I55" s="8">
        <f>F55+G55-H55</f>
        <v>2157.2</v>
      </c>
      <c r="J55" s="8">
        <f>IF(I55*C55&gt;2500,2500,I55*C55)</f>
        <v>862.88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1371.67</v>
      </c>
      <c r="E57" s="1">
        <v>10</v>
      </c>
      <c r="F57" s="8">
        <f>IF(D57&gt;500,500,D57)</f>
        <v>500</v>
      </c>
      <c r="G57" s="8">
        <f>D57-F57</f>
        <v>871.67</v>
      </c>
      <c r="H57" s="8">
        <f>G57*C57</f>
        <v>348.668</v>
      </c>
      <c r="I57" s="8">
        <f>F57+G57-H57</f>
        <v>1023.002</v>
      </c>
      <c r="J57" s="8">
        <f>IF(I57*C57&gt;2500,2500,I57*C57)</f>
        <v>409.2008</v>
      </c>
    </row>
    <row r="58" spans="1:10">
      <c r="A58" s="4" t="s">
        <v>71</v>
      </c>
      <c r="B58" s="4" t="s">
        <v>17</v>
      </c>
      <c r="C58" s="5">
        <v>0</v>
      </c>
      <c r="D58" s="6">
        <v>285.0</v>
      </c>
      <c r="E58" s="4">
        <v>2</v>
      </c>
      <c r="F58" s="6">
        <f>IF(D58&gt;500,500,D58)</f>
        <v>285</v>
      </c>
      <c r="G58" s="6">
        <f>D58-F58</f>
        <v>0</v>
      </c>
      <c r="H58" s="6">
        <f>G58*C58</f>
        <v>0</v>
      </c>
      <c r="I58" s="6">
        <f>F58+G58-H58</f>
        <v>285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500.0</v>
      </c>
      <c r="E59" s="1">
        <v>4</v>
      </c>
      <c r="F59" s="8">
        <f>IF(D59&gt;500,500,D59)</f>
        <v>500</v>
      </c>
      <c r="G59" s="8">
        <f>D59-F59</f>
        <v>0</v>
      </c>
      <c r="H59" s="8">
        <f>G59*C59</f>
        <v>0</v>
      </c>
      <c r="I59" s="8">
        <f>F59+G59-H59</f>
        <v>500</v>
      </c>
      <c r="J59" s="8">
        <f>IF(I59*C59&gt;2500,2500,I59*C59)</f>
        <v>200</v>
      </c>
    </row>
    <row r="60" spans="1:10">
      <c r="A60" s="4" t="s">
        <v>73</v>
      </c>
      <c r="B60" s="4" t="s">
        <v>17</v>
      </c>
      <c r="C60" s="5">
        <v>0.4</v>
      </c>
      <c r="D60" s="6">
        <v>2152.5</v>
      </c>
      <c r="E60" s="4">
        <v>14</v>
      </c>
      <c r="F60" s="6">
        <f>IF(D60&gt;500,500,D60)</f>
        <v>500</v>
      </c>
      <c r="G60" s="6">
        <f>D60-F60</f>
        <v>1652.5</v>
      </c>
      <c r="H60" s="6">
        <f>G60*C60</f>
        <v>661</v>
      </c>
      <c r="I60" s="6">
        <f>F60+G60-H60</f>
        <v>1491.5</v>
      </c>
      <c r="J60" s="6">
        <f>IF(I60*C60&gt;2500,2500,I60*C60)</f>
        <v>596.6</v>
      </c>
    </row>
    <row r="61" spans="1:10">
      <c r="A61" s="1" t="s">
        <v>74</v>
      </c>
      <c r="B61" s="1" t="s">
        <v>17</v>
      </c>
      <c r="C61" s="7">
        <v>0.35</v>
      </c>
      <c r="D61" s="8">
        <v>797.5</v>
      </c>
      <c r="E61" s="1">
        <v>5</v>
      </c>
      <c r="F61" s="8">
        <f>IF(D61&gt;500,500,D61)</f>
        <v>500</v>
      </c>
      <c r="G61" s="8">
        <f>D61-F61</f>
        <v>297.5</v>
      </c>
      <c r="H61" s="8">
        <f>G61*C61</f>
        <v>104.125</v>
      </c>
      <c r="I61" s="8">
        <f>F61+G61-H61</f>
        <v>693.375</v>
      </c>
      <c r="J61" s="8">
        <f>IF(I61*C61&gt;2500,2500,I61*C61)</f>
        <v>242.68125</v>
      </c>
    </row>
    <row r="62" spans="1:10">
      <c r="A62" s="4" t="s">
        <v>75</v>
      </c>
      <c r="B62" s="4" t="s">
        <v>17</v>
      </c>
      <c r="C62" s="5">
        <v>0.4</v>
      </c>
      <c r="D62" s="6">
        <v>160.0</v>
      </c>
      <c r="E62" s="4">
        <v>1</v>
      </c>
      <c r="F62" s="6">
        <f>IF(D62&gt;500,500,D62)</f>
        <v>160</v>
      </c>
      <c r="G62" s="6">
        <f>D62-F62</f>
        <v>0</v>
      </c>
      <c r="H62" s="6">
        <f>G62*C62</f>
        <v>0</v>
      </c>
      <c r="I62" s="6">
        <f>F62+G62-H62</f>
        <v>160</v>
      </c>
      <c r="J62" s="6">
        <f>IF(I62*C62&gt;2500,2500,I62*C62)</f>
        <v>64</v>
      </c>
    </row>
    <row r="63" spans="1:10">
      <c r="A63" s="1" t="s">
        <v>76</v>
      </c>
      <c r="B63" s="1" t="s">
        <v>17</v>
      </c>
      <c r="C63" s="7">
        <v>0.5</v>
      </c>
      <c r="D63" s="8">
        <v>1460.0</v>
      </c>
      <c r="E63" s="1">
        <v>11</v>
      </c>
      <c r="F63" s="8">
        <f>IF(D63&gt;500,500,D63)</f>
        <v>500</v>
      </c>
      <c r="G63" s="8">
        <f>D63-F63</f>
        <v>960</v>
      </c>
      <c r="H63" s="8">
        <f>G63*C63</f>
        <v>480</v>
      </c>
      <c r="I63" s="8">
        <f>F63+G63-H63</f>
        <v>980</v>
      </c>
      <c r="J63" s="8">
        <f>IF(I63*C63&gt;2500,2500,I63*C63)</f>
        <v>490</v>
      </c>
    </row>
    <row r="64" spans="1:10">
      <c r="A64" s="4" t="s">
        <v>77</v>
      </c>
      <c r="B64" s="4" t="s">
        <v>17</v>
      </c>
      <c r="C64" s="5">
        <v>0.4</v>
      </c>
      <c r="D64" s="6">
        <v>1079.5</v>
      </c>
      <c r="E64" s="4">
        <v>7</v>
      </c>
      <c r="F64" s="6">
        <f>IF(D64&gt;500,500,D64)</f>
        <v>500</v>
      </c>
      <c r="G64" s="6">
        <f>D64-F64</f>
        <v>579.5</v>
      </c>
      <c r="H64" s="6">
        <f>G64*C64</f>
        <v>231.8</v>
      </c>
      <c r="I64" s="6">
        <f>F64+G64-H64</f>
        <v>847.7</v>
      </c>
      <c r="J64" s="6">
        <f>IF(I64*C64&gt;2500,2500,I64*C64)</f>
        <v>339.08</v>
      </c>
    </row>
    <row r="65" spans="1:10">
      <c r="A65" s="1" t="s">
        <v>78</v>
      </c>
      <c r="B65" s="1" t="s">
        <v>17</v>
      </c>
      <c r="C65" s="7">
        <v>0.35</v>
      </c>
      <c r="D65" s="8">
        <v>1090.0</v>
      </c>
      <c r="E65" s="1">
        <v>7</v>
      </c>
      <c r="F65" s="8">
        <f>IF(D65&gt;500,500,D65)</f>
        <v>500</v>
      </c>
      <c r="G65" s="8">
        <f>D65-F65</f>
        <v>590</v>
      </c>
      <c r="H65" s="8">
        <f>G65*C65</f>
        <v>206.5</v>
      </c>
      <c r="I65" s="8">
        <f>F65+G65-H65</f>
        <v>883.5</v>
      </c>
      <c r="J65" s="8">
        <f>IF(I65*C65&gt;2500,2500,I65*C65)</f>
        <v>309.225</v>
      </c>
    </row>
    <row r="66" spans="1:10">
      <c r="A66" s="4" t="s">
        <v>79</v>
      </c>
      <c r="B66" s="4" t="s">
        <v>17</v>
      </c>
      <c r="C66" s="5">
        <v>0.5</v>
      </c>
      <c r="D66" s="6">
        <v>590.0</v>
      </c>
      <c r="E66" s="4">
        <v>5</v>
      </c>
      <c r="F66" s="6">
        <f>IF(D66&gt;500,500,D66)</f>
        <v>500</v>
      </c>
      <c r="G66" s="6">
        <f>D66-F66</f>
        <v>90</v>
      </c>
      <c r="H66" s="6">
        <f>G66*C66</f>
        <v>45</v>
      </c>
      <c r="I66" s="6">
        <f>F66+G66-H66</f>
        <v>545</v>
      </c>
      <c r="J66" s="6">
        <f>IF(I66*C66&gt;2500,2500,I66*C66)</f>
        <v>272.5</v>
      </c>
    </row>
    <row r="67" spans="1:10">
      <c r="A67" s="1" t="s">
        <v>80</v>
      </c>
      <c r="B67" s="1" t="s">
        <v>17</v>
      </c>
      <c r="C67" s="7">
        <v>0.35</v>
      </c>
      <c r="D67" s="8">
        <v>2847.5</v>
      </c>
      <c r="E67" s="1">
        <v>17</v>
      </c>
      <c r="F67" s="8">
        <f>IF(D67&gt;500,500,D67)</f>
        <v>500</v>
      </c>
      <c r="G67" s="8">
        <f>D67-F67</f>
        <v>2347.5</v>
      </c>
      <c r="H67" s="8">
        <f>G67*C67</f>
        <v>821.625</v>
      </c>
      <c r="I67" s="8">
        <f>F67+G67-H67</f>
        <v>2025.875</v>
      </c>
      <c r="J67" s="8">
        <f>IF(I67*C67&gt;2500,2500,I67*C67)</f>
        <v>709.05625</v>
      </c>
    </row>
    <row r="68" spans="1:10">
      <c r="A68" s="4" t="s">
        <v>81</v>
      </c>
      <c r="B68" s="4" t="s">
        <v>17</v>
      </c>
      <c r="C68" s="5">
        <v>0.35</v>
      </c>
      <c r="D68" s="6">
        <v>220.0</v>
      </c>
      <c r="E68" s="4">
        <v>1</v>
      </c>
      <c r="F68" s="6">
        <f>IF(D68&gt;500,500,D68)</f>
        <v>220</v>
      </c>
      <c r="G68" s="6">
        <f>D68-F68</f>
        <v>0</v>
      </c>
      <c r="H68" s="6">
        <f>G68*C68</f>
        <v>0</v>
      </c>
      <c r="I68" s="6">
        <f>F68+G68-H68</f>
        <v>220</v>
      </c>
      <c r="J68" s="6">
        <f>IF(I68*C68&gt;2500,2500,I68*C68)</f>
        <v>77</v>
      </c>
    </row>
    <row r="69" spans="1:10">
      <c r="A69" s="1" t="s">
        <v>82</v>
      </c>
      <c r="B69" s="1" t="s">
        <v>17</v>
      </c>
      <c r="C69" s="7">
        <v>0.35</v>
      </c>
      <c r="D69" s="8">
        <v>1108.33</v>
      </c>
      <c r="E69" s="1">
        <v>7</v>
      </c>
      <c r="F69" s="8">
        <f>IF(D69&gt;500,500,D69)</f>
        <v>500</v>
      </c>
      <c r="G69" s="8">
        <f>D69-F69</f>
        <v>608.33</v>
      </c>
      <c r="H69" s="8">
        <f>G69*C69</f>
        <v>212.9155</v>
      </c>
      <c r="I69" s="8">
        <f>F69+G69-H69</f>
        <v>895.4145</v>
      </c>
      <c r="J69" s="8">
        <f>IF(I69*C69&gt;2500,2500,I69*C69)</f>
        <v>313.395075</v>
      </c>
    </row>
    <row r="70" spans="1:10">
      <c r="A70" s="4" t="s">
        <v>83</v>
      </c>
      <c r="B70" s="4" t="s">
        <v>17</v>
      </c>
      <c r="C70" s="5">
        <v>0.6</v>
      </c>
      <c r="D70" s="6">
        <v>870.0</v>
      </c>
      <c r="E70" s="4">
        <v>3</v>
      </c>
      <c r="F70" s="6">
        <f>IF(D70&gt;500,500,D70)</f>
        <v>500</v>
      </c>
      <c r="G70" s="6">
        <f>D70-F70</f>
        <v>370</v>
      </c>
      <c r="H70" s="6">
        <f>G70*C70</f>
        <v>222</v>
      </c>
      <c r="I70" s="6">
        <f>F70+G70-H70</f>
        <v>648</v>
      </c>
      <c r="J70" s="6">
        <f>IF(I70*C70&gt;2500,2500,I70*C70)</f>
        <v>388.8</v>
      </c>
    </row>
    <row r="71" spans="1:10">
      <c r="A71" s="1" t="s">
        <v>84</v>
      </c>
      <c r="B71" s="1" t="s">
        <v>17</v>
      </c>
      <c r="C71" s="7">
        <v>0.35</v>
      </c>
      <c r="D71" s="8">
        <v>240.0</v>
      </c>
      <c r="E71" s="1">
        <v>2</v>
      </c>
      <c r="F71" s="8">
        <f>IF(D71&gt;500,500,D71)</f>
        <v>240</v>
      </c>
      <c r="G71" s="8">
        <f>D71-F71</f>
        <v>0</v>
      </c>
      <c r="H71" s="8">
        <f>G71*C71</f>
        <v>0</v>
      </c>
      <c r="I71" s="8">
        <f>F71+G71-H71</f>
        <v>240</v>
      </c>
      <c r="J71" s="8">
        <f>IF(I71*C71&gt;2500,2500,I71*C71)</f>
        <v>84</v>
      </c>
    </row>
    <row r="72" spans="1:10">
      <c r="A72" s="4" t="s">
        <v>85</v>
      </c>
      <c r="B72" s="4" t="s">
        <v>17</v>
      </c>
      <c r="C72" s="5">
        <v>0.35</v>
      </c>
      <c r="D72" s="6">
        <v>1100.0</v>
      </c>
      <c r="E72" s="4">
        <v>8</v>
      </c>
      <c r="F72" s="6">
        <f>IF(D72&gt;500,500,D72)</f>
        <v>500</v>
      </c>
      <c r="G72" s="6">
        <f>D72-F72</f>
        <v>600</v>
      </c>
      <c r="H72" s="6">
        <f>G72*C72</f>
        <v>210</v>
      </c>
      <c r="I72" s="6">
        <f>F72+G72-H72</f>
        <v>890</v>
      </c>
      <c r="J72" s="6">
        <f>IF(I72*C72&gt;2500,2500,I72*C72)</f>
        <v>311.5</v>
      </c>
    </row>
    <row r="73" spans="1:10">
      <c r="A73" s="1" t="s">
        <v>86</v>
      </c>
      <c r="B73" s="1" t="s">
        <v>17</v>
      </c>
      <c r="C73" s="7">
        <v>0.35</v>
      </c>
      <c r="D73" s="8">
        <v>1106.25</v>
      </c>
      <c r="E73" s="1">
        <v>7</v>
      </c>
      <c r="F73" s="8">
        <f>IF(D73&gt;500,500,D73)</f>
        <v>500</v>
      </c>
      <c r="G73" s="8">
        <f>D73-F73</f>
        <v>606.25</v>
      </c>
      <c r="H73" s="8">
        <f>G73*C73</f>
        <v>212.1875</v>
      </c>
      <c r="I73" s="8">
        <f>F73+G73-H73</f>
        <v>894.0625</v>
      </c>
      <c r="J73" s="8">
        <f>IF(I73*C73&gt;2500,2500,I73*C73)</f>
        <v>312.921875</v>
      </c>
    </row>
    <row r="74" spans="1:10">
      <c r="A74" s="4" t="s">
        <v>87</v>
      </c>
      <c r="B74" s="4" t="s">
        <v>17</v>
      </c>
      <c r="C74" s="5">
        <v>0.35</v>
      </c>
      <c r="D74" s="6">
        <v>575.0</v>
      </c>
      <c r="E74" s="4">
        <v>5</v>
      </c>
      <c r="F74" s="6">
        <f>IF(D74&gt;500,500,D74)</f>
        <v>500</v>
      </c>
      <c r="G74" s="6">
        <f>D74-F74</f>
        <v>75</v>
      </c>
      <c r="H74" s="6">
        <f>G74*C74</f>
        <v>26.25</v>
      </c>
      <c r="I74" s="6">
        <f>F74+G74-H74</f>
        <v>548.75</v>
      </c>
      <c r="J74" s="6">
        <f>IF(I74*C74&gt;2500,2500,I74*C74)</f>
        <v>192.0625</v>
      </c>
    </row>
    <row r="75" spans="1:10">
      <c r="A75" s="1" t="s">
        <v>88</v>
      </c>
      <c r="B75" s="1" t="s">
        <v>17</v>
      </c>
      <c r="C75" s="7">
        <v>0.35</v>
      </c>
      <c r="D75" s="8">
        <v>307.5</v>
      </c>
      <c r="E75" s="1">
        <v>2</v>
      </c>
      <c r="F75" s="8">
        <f>IF(D75&gt;500,500,D75)</f>
        <v>307.5</v>
      </c>
      <c r="G75" s="8">
        <f>D75-F75</f>
        <v>0</v>
      </c>
      <c r="H75" s="8">
        <f>G75*C75</f>
        <v>0</v>
      </c>
      <c r="I75" s="8">
        <f>F75+G75-H75</f>
        <v>307.5</v>
      </c>
      <c r="J75" s="8">
        <f>IF(I75*C75&gt;2500,2500,I75*C75)</f>
        <v>107.625</v>
      </c>
    </row>
    <row r="76" spans="1:10">
      <c r="D76" s="10">
        <f>SUM(D4:D75)</f>
        <v>55026.25</v>
      </c>
      <c r="E76" s="9">
        <f>SUM(E4:E75)</f>
        <v>375</v>
      </c>
      <c r="H76" s="10">
        <f>SUM(H4:H75)</f>
        <v>7998.121</v>
      </c>
      <c r="J76" s="10">
        <f>SUM(J4:J75)</f>
        <v>13510.12775</v>
      </c>
    </row>
    <row r="77" spans="1:10">
      <c r="H77" s="11">
        <f>H76/D76</f>
        <v>0.14535100974535</v>
      </c>
      <c r="J77" s="11">
        <f>J76/D76</f>
        <v>0.24552150564503</v>
      </c>
    </row>
    <row r="79" spans="1:10">
      <c r="A79" s="2" t="s">
        <v>89</v>
      </c>
    </row>
    <row r="80" spans="1:10">
      <c r="A80" s="3" t="s">
        <v>6</v>
      </c>
      <c r="B80" s="3" t="s">
        <v>7</v>
      </c>
      <c r="C80" s="3" t="s">
        <v>8</v>
      </c>
      <c r="D80" s="3" t="s">
        <v>9</v>
      </c>
      <c r="E80" s="3" t="s">
        <v>10</v>
      </c>
      <c r="F80" s="3" t="s">
        <v>11</v>
      </c>
      <c r="G80" s="3" t="s">
        <v>12</v>
      </c>
      <c r="H80" s="3" t="s">
        <v>13</v>
      </c>
      <c r="I80" s="3" t="s">
        <v>14</v>
      </c>
      <c r="J80" s="3" t="s">
        <v>15</v>
      </c>
    </row>
    <row r="81" spans="1:10">
      <c r="A81" s="1" t="s">
        <v>16</v>
      </c>
      <c r="B81" s="1" t="s">
        <v>90</v>
      </c>
      <c r="C81" s="7">
        <v>0</v>
      </c>
      <c r="D81" s="8">
        <v>247.0</v>
      </c>
      <c r="E81" s="1">
        <v>1</v>
      </c>
      <c r="F81" s="8">
        <f>IF(D81&gt;500,500,D81)</f>
        <v>247</v>
      </c>
      <c r="G81" s="8">
        <f>D81-F81</f>
        <v>0</v>
      </c>
      <c r="H81" s="8">
        <f>G81*C81</f>
        <v>0</v>
      </c>
      <c r="I81" s="8">
        <f>F81+G81-H81</f>
        <v>247</v>
      </c>
      <c r="J81" s="8">
        <f>IF(I81*C81&gt;2500,2500,I81*C81)</f>
        <v>0</v>
      </c>
    </row>
    <row r="82" spans="1:10">
      <c r="A82" s="4" t="s">
        <v>21</v>
      </c>
      <c r="B82" s="4" t="s">
        <v>90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91</v>
      </c>
      <c r="B83" s="1" t="s">
        <v>90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41</v>
      </c>
      <c r="B84" s="4" t="s">
        <v>90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92</v>
      </c>
      <c r="B85" s="1" t="s">
        <v>90</v>
      </c>
      <c r="C85" s="7">
        <v>0.5</v>
      </c>
      <c r="D85" s="8">
        <v>494.0</v>
      </c>
      <c r="E85" s="1">
        <v>2</v>
      </c>
      <c r="F85" s="8">
        <f>IF(D85&gt;500,500,D85)</f>
        <v>494</v>
      </c>
      <c r="G85" s="8">
        <f>D85-F85</f>
        <v>0</v>
      </c>
      <c r="H85" s="8">
        <f>G85*C85</f>
        <v>0</v>
      </c>
      <c r="I85" s="8">
        <f>F85+G85-H85</f>
        <v>494</v>
      </c>
      <c r="J85" s="8">
        <f>IF(I85*C85&gt;2500,2500,I85*C85)</f>
        <v>247</v>
      </c>
    </row>
    <row r="86" spans="1:10">
      <c r="A86" s="4" t="s">
        <v>93</v>
      </c>
      <c r="B86" s="4" t="s">
        <v>90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D87" s="10">
        <f>SUM(D81:D86)</f>
        <v>741</v>
      </c>
      <c r="E87" s="9">
        <f>SUM(E81:E86)</f>
        <v>3</v>
      </c>
      <c r="H87" s="10">
        <f>SUM(H81:H86)</f>
        <v>0</v>
      </c>
      <c r="J87" s="10">
        <f>SUM(J81:J86)</f>
        <v>247</v>
      </c>
    </row>
    <row r="88" spans="1:10">
      <c r="H88" s="11">
        <f>H87/D87</f>
        <v>0</v>
      </c>
      <c r="J88" s="11">
        <f>J87/D87</f>
        <v>0.33333333333333</v>
      </c>
    </row>
    <row r="90" spans="1:10">
      <c r="A90" s="2" t="s">
        <v>94</v>
      </c>
    </row>
    <row r="91" spans="1:10">
      <c r="A91" s="3" t="s">
        <v>6</v>
      </c>
      <c r="B91" s="3" t="s">
        <v>7</v>
      </c>
      <c r="C91" s="3" t="s">
        <v>8</v>
      </c>
      <c r="D91" s="3" t="s">
        <v>9</v>
      </c>
      <c r="E91" s="3" t="s">
        <v>10</v>
      </c>
      <c r="F91" s="3" t="s">
        <v>11</v>
      </c>
      <c r="G91" s="3" t="s">
        <v>12</v>
      </c>
      <c r="H91" s="3" t="s">
        <v>13</v>
      </c>
      <c r="I91" s="3" t="s">
        <v>14</v>
      </c>
      <c r="J91" s="3" t="s">
        <v>15</v>
      </c>
    </row>
    <row r="92" spans="1:10">
      <c r="A92" s="4" t="s">
        <v>16</v>
      </c>
      <c r="B92" s="4" t="s">
        <v>95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D93" s="10">
        <f>SUM(D92:D92)</f>
        <v>0</v>
      </c>
      <c r="E93" s="9">
        <f>SUM(E92:E92)</f>
        <v>0</v>
      </c>
      <c r="H93" s="10">
        <f>SUM(H92:H92)</f>
        <v>0</v>
      </c>
      <c r="J93" s="10">
        <f>SUM(J92:J92)</f>
        <v>0</v>
      </c>
    </row>
    <row r="94" spans="1:10">
      <c r="H94" s="11" t="e">
        <f>H93/D93</f>
        <v>#DIV/0!</v>
      </c>
      <c r="J94" s="11" t="e">
        <f>J93/D93</f>
        <v>#DIV/0!</v>
      </c>
    </row>
    <row r="96" spans="1:10">
      <c r="A96" s="2" t="s">
        <v>96</v>
      </c>
    </row>
    <row r="97" spans="1:10">
      <c r="A97" s="3" t="s">
        <v>6</v>
      </c>
      <c r="B97" s="3" t="s">
        <v>7</v>
      </c>
      <c r="C97" s="3" t="s">
        <v>8</v>
      </c>
      <c r="D97" s="3" t="s">
        <v>9</v>
      </c>
      <c r="E97" s="3" t="s">
        <v>10</v>
      </c>
      <c r="F97" s="3" t="s">
        <v>11</v>
      </c>
      <c r="G97" s="3" t="s">
        <v>12</v>
      </c>
      <c r="H97" s="3" t="s">
        <v>13</v>
      </c>
      <c r="I97" s="3" t="s">
        <v>14</v>
      </c>
      <c r="J97" s="3" t="s">
        <v>15</v>
      </c>
    </row>
    <row r="98" spans="1:10">
      <c r="A98" s="4" t="s">
        <v>16</v>
      </c>
      <c r="B98" s="4" t="s">
        <v>97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18</v>
      </c>
      <c r="B99" s="1" t="s">
        <v>97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19</v>
      </c>
      <c r="B100" s="4" t="s">
        <v>97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20</v>
      </c>
      <c r="B101" s="1" t="s">
        <v>97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21</v>
      </c>
      <c r="B102" s="4" t="s">
        <v>97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22</v>
      </c>
      <c r="B103" s="1" t="s">
        <v>97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23</v>
      </c>
      <c r="B104" s="4" t="s">
        <v>97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24</v>
      </c>
      <c r="B105" s="1" t="s">
        <v>97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25</v>
      </c>
      <c r="B106" s="4" t="s">
        <v>97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26</v>
      </c>
      <c r="B107" s="1" t="s">
        <v>97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27</v>
      </c>
      <c r="B108" s="4" t="s">
        <v>97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28</v>
      </c>
      <c r="B109" s="1" t="s">
        <v>97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29</v>
      </c>
      <c r="B110" s="4" t="s">
        <v>97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30</v>
      </c>
      <c r="B111" s="1" t="s">
        <v>97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31</v>
      </c>
      <c r="B112" s="4" t="s">
        <v>97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32</v>
      </c>
      <c r="B113" s="1" t="s">
        <v>97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33</v>
      </c>
      <c r="B114" s="4" t="s">
        <v>97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34</v>
      </c>
      <c r="B115" s="1" t="s">
        <v>97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35</v>
      </c>
      <c r="B116" s="4" t="s">
        <v>97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36</v>
      </c>
      <c r="B117" s="1" t="s">
        <v>97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37</v>
      </c>
      <c r="B118" s="4" t="s">
        <v>97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38</v>
      </c>
      <c r="B119" s="1" t="s">
        <v>97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39</v>
      </c>
      <c r="B120" s="4" t="s">
        <v>97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40</v>
      </c>
      <c r="B121" s="1" t="s">
        <v>97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41</v>
      </c>
      <c r="B122" s="4" t="s">
        <v>97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42</v>
      </c>
      <c r="B123" s="1" t="s">
        <v>97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43</v>
      </c>
      <c r="B124" s="4" t="s">
        <v>97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44</v>
      </c>
      <c r="B125" s="1" t="s">
        <v>97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45</v>
      </c>
      <c r="B126" s="4" t="s">
        <v>97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46</v>
      </c>
      <c r="B127" s="1" t="s">
        <v>97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47</v>
      </c>
      <c r="B128" s="4" t="s">
        <v>97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48</v>
      </c>
      <c r="B129" s="1" t="s">
        <v>97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49</v>
      </c>
      <c r="B130" s="4" t="s">
        <v>97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50</v>
      </c>
      <c r="B131" s="1" t="s">
        <v>97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51</v>
      </c>
      <c r="B132" s="4" t="s">
        <v>97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52</v>
      </c>
      <c r="B133" s="1" t="s">
        <v>97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53</v>
      </c>
      <c r="B134" s="4" t="s">
        <v>97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54</v>
      </c>
      <c r="B135" s="1" t="s">
        <v>97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55</v>
      </c>
      <c r="B136" s="4" t="s">
        <v>97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56</v>
      </c>
      <c r="B137" s="1" t="s">
        <v>97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57</v>
      </c>
      <c r="B138" s="4" t="s">
        <v>97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58</v>
      </c>
      <c r="B139" s="1" t="s">
        <v>97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59</v>
      </c>
      <c r="B140" s="4" t="s">
        <v>97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60</v>
      </c>
      <c r="B141" s="1" t="s">
        <v>97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61</v>
      </c>
      <c r="B142" s="4" t="s">
        <v>97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62</v>
      </c>
      <c r="B143" s="1" t="s">
        <v>97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63</v>
      </c>
      <c r="B144" s="4" t="s">
        <v>97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64</v>
      </c>
      <c r="B145" s="1" t="s">
        <v>97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65</v>
      </c>
      <c r="B146" s="4" t="s">
        <v>97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66</v>
      </c>
      <c r="B147" s="1" t="s">
        <v>97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67</v>
      </c>
      <c r="B148" s="4" t="s">
        <v>97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68</v>
      </c>
      <c r="B149" s="1" t="s">
        <v>97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69</v>
      </c>
      <c r="B150" s="4" t="s">
        <v>97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70</v>
      </c>
      <c r="B151" s="1" t="s">
        <v>97</v>
      </c>
      <c r="C151" s="7">
        <v>0.4</v>
      </c>
      <c r="D151" s="8">
        <v>92.25</v>
      </c>
      <c r="E151" s="1">
        <v>1</v>
      </c>
      <c r="F151" s="8">
        <f>IF(D151&gt;500,500,D151)</f>
        <v>92.25</v>
      </c>
      <c r="G151" s="8">
        <f>D151-F151</f>
        <v>0</v>
      </c>
      <c r="H151" s="8">
        <f>G151*C151</f>
        <v>0</v>
      </c>
      <c r="I151" s="8">
        <f>F151+G151-H151</f>
        <v>92.25</v>
      </c>
      <c r="J151" s="8">
        <f>IF(I151*C151&gt;2500,2500,I151*C151)</f>
        <v>36.9</v>
      </c>
    </row>
    <row r="152" spans="1:10">
      <c r="A152" s="4" t="s">
        <v>71</v>
      </c>
      <c r="B152" s="4" t="s">
        <v>97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72</v>
      </c>
      <c r="B153" s="1" t="s">
        <v>97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73</v>
      </c>
      <c r="B154" s="4" t="s">
        <v>97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74</v>
      </c>
      <c r="B155" s="1" t="s">
        <v>97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75</v>
      </c>
      <c r="B156" s="4" t="s">
        <v>97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76</v>
      </c>
      <c r="B157" s="1" t="s">
        <v>97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77</v>
      </c>
      <c r="B158" s="4" t="s">
        <v>97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78</v>
      </c>
      <c r="B159" s="1" t="s">
        <v>97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79</v>
      </c>
      <c r="B160" s="4" t="s">
        <v>97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80</v>
      </c>
      <c r="B161" s="1" t="s">
        <v>97</v>
      </c>
      <c r="C161" s="7">
        <v>0.35</v>
      </c>
      <c r="D161" s="8">
        <v>185.0</v>
      </c>
      <c r="E161" s="1">
        <v>1</v>
      </c>
      <c r="F161" s="8">
        <f>IF(D161&gt;500,500,D161)</f>
        <v>185</v>
      </c>
      <c r="G161" s="8">
        <f>D161-F161</f>
        <v>0</v>
      </c>
      <c r="H161" s="8">
        <f>G161*C161</f>
        <v>0</v>
      </c>
      <c r="I161" s="8">
        <f>F161+G161-H161</f>
        <v>185</v>
      </c>
      <c r="J161" s="8">
        <f>IF(I161*C161&gt;2500,2500,I161*C161)</f>
        <v>64.75</v>
      </c>
    </row>
    <row r="162" spans="1:10">
      <c r="A162" s="4" t="s">
        <v>81</v>
      </c>
      <c r="B162" s="4" t="s">
        <v>97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82</v>
      </c>
      <c r="B163" s="1" t="s">
        <v>97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83</v>
      </c>
      <c r="B164" s="4" t="s">
        <v>97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84</v>
      </c>
      <c r="B165" s="1" t="s">
        <v>97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85</v>
      </c>
      <c r="B166" s="4" t="s">
        <v>97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86</v>
      </c>
      <c r="B167" s="1" t="s">
        <v>97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87</v>
      </c>
      <c r="B168" s="4" t="s">
        <v>97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88</v>
      </c>
      <c r="B169" s="1" t="s">
        <v>97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D170" s="10">
        <f>SUM(D98:D169)</f>
        <v>277.25</v>
      </c>
      <c r="E170" s="9">
        <f>SUM(E98:E169)</f>
        <v>2</v>
      </c>
      <c r="H170" s="10">
        <f>SUM(H98:H169)</f>
        <v>0</v>
      </c>
      <c r="J170" s="10">
        <f>SUM(J98:J169)</f>
        <v>101.65</v>
      </c>
    </row>
    <row r="171" spans="1:10">
      <c r="H171" s="11">
        <f>H170/D170</f>
        <v>0</v>
      </c>
      <c r="J171" s="11">
        <f>J170/D170</f>
        <v>0.36663660955816</v>
      </c>
    </row>
    <row r="173" spans="1:10">
      <c r="A173" s="2" t="s">
        <v>98</v>
      </c>
    </row>
    <row r="174" spans="1:10">
      <c r="A174" s="3" t="s">
        <v>6</v>
      </c>
      <c r="B174" s="3" t="s">
        <v>7</v>
      </c>
      <c r="C174" s="3" t="s">
        <v>8</v>
      </c>
      <c r="D174" s="3" t="s">
        <v>9</v>
      </c>
      <c r="E174" s="3" t="s">
        <v>10</v>
      </c>
      <c r="F174" s="3" t="s">
        <v>11</v>
      </c>
      <c r="G174" s="3" t="s">
        <v>12</v>
      </c>
      <c r="H174" s="3" t="s">
        <v>13</v>
      </c>
      <c r="I174" s="3" t="s">
        <v>14</v>
      </c>
      <c r="J174" s="3" t="s">
        <v>15</v>
      </c>
    </row>
    <row r="175" spans="1:10">
      <c r="A175" s="1" t="s">
        <v>16</v>
      </c>
      <c r="B175" s="1" t="s">
        <v>99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30</v>
      </c>
      <c r="B176" s="4" t="s">
        <v>99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41</v>
      </c>
      <c r="B177" s="1" t="s">
        <v>99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100</v>
      </c>
      <c r="B178" s="4" t="s">
        <v>99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101</v>
      </c>
      <c r="B179" s="1" t="s">
        <v>99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53</v>
      </c>
      <c r="B180" s="4" t="s">
        <v>99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61</v>
      </c>
      <c r="B181" s="1" t="s">
        <v>99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76</v>
      </c>
      <c r="B182" s="4" t="s">
        <v>99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86</v>
      </c>
      <c r="B183" s="1" t="s">
        <v>99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88</v>
      </c>
      <c r="B184" s="4" t="s">
        <v>99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102</v>
      </c>
      <c r="B185" s="1" t="s">
        <v>99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D186" s="10">
        <f>SUM(D175:D185)</f>
        <v>0</v>
      </c>
      <c r="E186" s="9">
        <f>SUM(E175:E185)</f>
        <v>0</v>
      </c>
      <c r="H186" s="10">
        <f>SUM(H175:H185)</f>
        <v>0</v>
      </c>
      <c r="J186" s="10">
        <f>SUM(J175:J185)</f>
        <v>0</v>
      </c>
    </row>
    <row r="187" spans="1:10">
      <c r="H187" s="11" t="e">
        <f>H186/D186</f>
        <v>#DIV/0!</v>
      </c>
      <c r="J187" s="11" t="e">
        <f>J186/D186</f>
        <v>#DIV/0!</v>
      </c>
    </row>
    <row r="189" spans="1:10">
      <c r="A189" s="2" t="s">
        <v>103</v>
      </c>
    </row>
    <row r="190" spans="1:10">
      <c r="A190" s="3" t="s">
        <v>6</v>
      </c>
      <c r="B190" s="3" t="s">
        <v>7</v>
      </c>
      <c r="C190" s="3" t="s">
        <v>8</v>
      </c>
      <c r="D190" s="3" t="s">
        <v>9</v>
      </c>
      <c r="E190" s="3" t="s">
        <v>10</v>
      </c>
      <c r="F190" s="3" t="s">
        <v>11</v>
      </c>
      <c r="G190" s="3" t="s">
        <v>12</v>
      </c>
      <c r="H190" s="3" t="s">
        <v>13</v>
      </c>
      <c r="I190" s="3" t="s">
        <v>14</v>
      </c>
      <c r="J190" s="3" t="s">
        <v>15</v>
      </c>
    </row>
    <row r="191" spans="1:10">
      <c r="A191" s="1" t="s">
        <v>16</v>
      </c>
      <c r="B191" s="1" t="s">
        <v>104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105</v>
      </c>
      <c r="B192" s="4" t="s">
        <v>104</v>
      </c>
      <c r="C192" s="5">
        <v>0.35</v>
      </c>
      <c r="D192" s="6">
        <v>300.0</v>
      </c>
      <c r="E192" s="4">
        <v>2</v>
      </c>
      <c r="F192" s="6">
        <f>IF(D192&gt;500,500,D192)</f>
        <v>300</v>
      </c>
      <c r="G192" s="6">
        <f>D192-F192</f>
        <v>0</v>
      </c>
      <c r="H192" s="6">
        <f>G192*C192</f>
        <v>0</v>
      </c>
      <c r="I192" s="6">
        <f>F192+G192-H192</f>
        <v>300</v>
      </c>
      <c r="J192" s="6">
        <f>IF(I192*C192&gt;2500,2500,I192*C192)</f>
        <v>105</v>
      </c>
    </row>
    <row r="193" spans="1:10">
      <c r="A193" s="1" t="s">
        <v>31</v>
      </c>
      <c r="B193" s="1" t="s">
        <v>104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41</v>
      </c>
      <c r="B194" s="4" t="s">
        <v>104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106</v>
      </c>
      <c r="B195" s="1" t="s">
        <v>104</v>
      </c>
      <c r="C195" s="7">
        <v>0.35</v>
      </c>
      <c r="D195" s="8">
        <v>600.0</v>
      </c>
      <c r="E195" s="1">
        <v>4</v>
      </c>
      <c r="F195" s="8">
        <f>IF(D195&gt;500,500,D195)</f>
        <v>500</v>
      </c>
      <c r="G195" s="8">
        <f>D195-F195</f>
        <v>100</v>
      </c>
      <c r="H195" s="8">
        <f>G195*C195</f>
        <v>35</v>
      </c>
      <c r="I195" s="8">
        <f>F195+G195-H195</f>
        <v>565</v>
      </c>
      <c r="J195" s="8">
        <f>IF(I195*C195&gt;2500,2500,I195*C195)</f>
        <v>197.75</v>
      </c>
    </row>
    <row r="196" spans="1:10">
      <c r="A196" s="4" t="s">
        <v>107</v>
      </c>
      <c r="B196" s="4" t="s">
        <v>104</v>
      </c>
      <c r="C196" s="5">
        <v>0.35</v>
      </c>
      <c r="D196" s="6">
        <v>150.0</v>
      </c>
      <c r="E196" s="4">
        <v>1</v>
      </c>
      <c r="F196" s="6">
        <f>IF(D196&gt;500,500,D196)</f>
        <v>150</v>
      </c>
      <c r="G196" s="6">
        <f>D196-F196</f>
        <v>0</v>
      </c>
      <c r="H196" s="6">
        <f>G196*C196</f>
        <v>0</v>
      </c>
      <c r="I196" s="6">
        <f>F196+G196-H196</f>
        <v>150</v>
      </c>
      <c r="J196" s="6">
        <f>IF(I196*C196&gt;2500,2500,I196*C196)</f>
        <v>52.5</v>
      </c>
    </row>
    <row r="197" spans="1:10">
      <c r="A197" s="1" t="s">
        <v>108</v>
      </c>
      <c r="B197" s="1" t="s">
        <v>104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SUM(D191:D197)</f>
        <v>1050</v>
      </c>
      <c r="E198" s="9">
        <f>SUM(E191:E197)</f>
        <v>7</v>
      </c>
      <c r="H198" s="10">
        <f>SUM(H191:H197)</f>
        <v>35</v>
      </c>
      <c r="J198" s="10">
        <f>SUM(J191:J197)</f>
        <v>355.25</v>
      </c>
    </row>
    <row r="199" spans="1:10">
      <c r="H199" s="11">
        <f>H198/D198</f>
        <v>0.033333333333333</v>
      </c>
      <c r="J199" s="11">
        <f>J198/D198</f>
        <v>0.33833333333333</v>
      </c>
    </row>
    <row r="201" spans="1:10">
      <c r="A201" s="2" t="s">
        <v>109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110</v>
      </c>
      <c r="B203" s="1" t="s">
        <v>111</v>
      </c>
      <c r="C203" s="7">
        <v>0.5</v>
      </c>
      <c r="D203" s="8">
        <v>50.0</v>
      </c>
      <c r="E203" s="1">
        <v>2</v>
      </c>
      <c r="F203" s="8">
        <f>IF(D203&gt;500,500,D203)</f>
        <v>50</v>
      </c>
      <c r="G203" s="8">
        <f>D203-F203</f>
        <v>0</v>
      </c>
      <c r="H203" s="8">
        <f>G203*C203</f>
        <v>0</v>
      </c>
      <c r="I203" s="8">
        <f>F203+G203-H203</f>
        <v>50</v>
      </c>
      <c r="J203" s="8">
        <f>IF(I203*C203&gt;2500,2500,I203*C203)</f>
        <v>25</v>
      </c>
    </row>
    <row r="204" spans="1:10">
      <c r="A204" s="4" t="s">
        <v>112</v>
      </c>
      <c r="B204" s="4" t="s">
        <v>111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113</v>
      </c>
      <c r="B205" s="1" t="s">
        <v>111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SUM(D203:D205)</f>
        <v>50</v>
      </c>
      <c r="E206" s="9">
        <f>SUM(E203:E205)</f>
        <v>2</v>
      </c>
      <c r="H206" s="10">
        <f>SUM(H203:H205)</f>
        <v>0</v>
      </c>
      <c r="J206" s="10">
        <f>SUM(J203:J205)</f>
        <v>25</v>
      </c>
    </row>
    <row r="207" spans="1:10">
      <c r="H207" s="11">
        <f>H206/D206</f>
        <v>0</v>
      </c>
      <c r="J207" s="11">
        <f>J206/D206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2024-04-25T21:44:10+02:00</dcterms:created>
  <dcterms:modified xsi:type="dcterms:W3CDTF">2024-04-25T21:44:10+02:00</dcterms:modified>
  <dc:title>Untitled Spreadsheet</dc:title>
  <dc:description/>
  <dc:subject/>
  <cp:keywords/>
  <cp:category/>
</cp:coreProperties>
</file>